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A4FAD418-F252-438D-84F5-50E4059EA595}" xr6:coauthVersionLast="47" xr6:coauthVersionMax="47" xr10:uidLastSave="{00000000-0000-0000-0000-000000000000}"/>
  <bookViews>
    <workbookView xWindow="-110" yWindow="-110" windowWidth="19420" windowHeight="11620" xr2:uid="{CC45E12F-9D8E-4FC3-B7D7-C0D7E22D111A}"/>
  </bookViews>
  <sheets>
    <sheet name="Loan Calculator " sheetId="1" r:id="rId1"/>
    <sheet name="Evaluation " sheetId="2" r:id="rId2"/>
  </sheets>
  <definedNames>
    <definedName name="loan_amt">'Loan Calculator '!$D$14</definedName>
    <definedName name="Payment_Freq">'Loan Calculator '!$D$17</definedName>
    <definedName name="_xlnm.Print_Area" localSheetId="1">'Evaluation '!$A$1:$G$43</definedName>
    <definedName name="_xlnm.Print_Area" localSheetId="0">'Loan Calculator '!$A$1:$J$43</definedName>
    <definedName name="rate">'Loan Calculator '!$D$15</definedName>
    <definedName name="term">'Loan Calculator '!$D$16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6" i="1"/>
  <c r="G17" i="1"/>
  <c r="G14" i="1"/>
  <c r="G13" i="1"/>
  <c r="G5" i="1"/>
  <c r="D14" i="1"/>
  <c r="D23" i="1"/>
  <c r="I27" i="1"/>
  <c r="J27" i="1" s="1"/>
  <c r="I26" i="1"/>
  <c r="J26" i="1" s="1"/>
  <c r="I25" i="1"/>
  <c r="J25" i="1" s="1"/>
  <c r="F6" i="2" l="1"/>
  <c r="D20" i="1" l="1" a="1"/>
  <c r="D20" i="1" s="1"/>
  <c r="C34" i="1"/>
  <c r="G25" i="1"/>
  <c r="D25" i="1" l="1"/>
  <c r="D27" i="1"/>
  <c r="I23" i="1"/>
  <c r="F31" i="2"/>
  <c r="E15" i="2"/>
  <c r="E23" i="2"/>
  <c r="E31" i="2"/>
  <c r="D31" i="2" s="1"/>
  <c r="G31" i="2" s="1"/>
  <c r="E39" i="2"/>
  <c r="D39" i="2" s="1"/>
  <c r="G39" i="2" s="1"/>
  <c r="E8" i="2"/>
  <c r="D8" i="2" s="1"/>
  <c r="E16" i="2"/>
  <c r="E24" i="2"/>
  <c r="E32" i="2"/>
  <c r="D32" i="2" s="1"/>
  <c r="G32" i="2" s="1"/>
  <c r="E40" i="2"/>
  <c r="D40" i="2" s="1"/>
  <c r="G40" i="2" s="1"/>
  <c r="E33" i="2"/>
  <c r="D33" i="2" s="1"/>
  <c r="G33" i="2" s="1"/>
  <c r="E36" i="2"/>
  <c r="D36" i="2" s="1"/>
  <c r="G36" i="2" s="1"/>
  <c r="E21" i="2"/>
  <c r="E14" i="2"/>
  <c r="E9" i="2"/>
  <c r="D9" i="2" s="1"/>
  <c r="G9" i="2" s="1"/>
  <c r="E17" i="2"/>
  <c r="E25" i="2"/>
  <c r="D25" i="2" s="1"/>
  <c r="G25" i="2" s="1"/>
  <c r="E41" i="2"/>
  <c r="D41" i="2" s="1"/>
  <c r="G41" i="2" s="1"/>
  <c r="E13" i="2"/>
  <c r="E37" i="2"/>
  <c r="D37" i="2" s="1"/>
  <c r="G37" i="2" s="1"/>
  <c r="E30" i="2"/>
  <c r="E10" i="2"/>
  <c r="E18" i="2"/>
  <c r="E26" i="2"/>
  <c r="E34" i="2"/>
  <c r="D34" i="2" s="1"/>
  <c r="G34" i="2" s="1"/>
  <c r="E42" i="2"/>
  <c r="D42" i="2" s="1"/>
  <c r="G42" i="2" s="1"/>
  <c r="E20" i="2"/>
  <c r="E11" i="2"/>
  <c r="E19" i="2"/>
  <c r="E27" i="2"/>
  <c r="E35" i="2"/>
  <c r="D35" i="2" s="1"/>
  <c r="G35" i="2" s="1"/>
  <c r="E43" i="2"/>
  <c r="D43" i="2" s="1"/>
  <c r="G43" i="2" s="1"/>
  <c r="E12" i="2"/>
  <c r="E28" i="2"/>
  <c r="E29" i="2"/>
  <c r="E22" i="2"/>
  <c r="E38" i="2"/>
  <c r="D38" i="2" s="1"/>
  <c r="G38" i="2" s="1"/>
  <c r="F38" i="2"/>
  <c r="F37" i="2"/>
  <c r="G24" i="1"/>
  <c r="F33" i="2"/>
  <c r="F40" i="2"/>
  <c r="F36" i="2"/>
  <c r="F32" i="2"/>
  <c r="F42" i="2"/>
  <c r="F34" i="2"/>
  <c r="F41" i="2"/>
  <c r="F43" i="2"/>
  <c r="F39" i="2"/>
  <c r="F35" i="2"/>
  <c r="H33" i="1"/>
  <c r="F34" i="1" s="1" a="1"/>
  <c r="F34" i="1" s="1"/>
  <c r="J34" i="1" s="1"/>
  <c r="I12" i="1"/>
  <c r="XFD5" i="1" s="1"/>
  <c r="F13" i="2"/>
  <c r="F28" i="2"/>
  <c r="F20" i="2"/>
  <c r="F12" i="2"/>
  <c r="F27" i="2"/>
  <c r="F19" i="2"/>
  <c r="F11" i="2"/>
  <c r="F30" i="2"/>
  <c r="F26" i="2"/>
  <c r="F18" i="2"/>
  <c r="F10" i="2"/>
  <c r="F22" i="2"/>
  <c r="F25" i="2"/>
  <c r="F17" i="2"/>
  <c r="F9" i="2"/>
  <c r="F29" i="2"/>
  <c r="F8" i="2"/>
  <c r="F24" i="2"/>
  <c r="F16" i="2"/>
  <c r="F14" i="2"/>
  <c r="F21" i="2"/>
  <c r="F23" i="2"/>
  <c r="F15" i="2"/>
  <c r="J23" i="1" l="1"/>
  <c r="J28" i="1" s="1"/>
  <c r="D19" i="1"/>
  <c r="D29" i="1" s="1"/>
  <c r="D30" i="1" s="1"/>
  <c r="I28" i="1"/>
  <c r="I18" i="1"/>
  <c r="D34" i="1"/>
  <c r="G26" i="1"/>
  <c r="D29" i="2"/>
  <c r="G29" i="2" s="1"/>
  <c r="D16" i="2"/>
  <c r="G16" i="2" s="1"/>
  <c r="G8" i="2"/>
  <c r="D24" i="2"/>
  <c r="G24" i="2" s="1"/>
  <c r="D23" i="2"/>
  <c r="G23" i="2" s="1"/>
  <c r="D15" i="2"/>
  <c r="G15" i="2" s="1"/>
  <c r="D28" i="2"/>
  <c r="G28" i="2" s="1"/>
  <c r="D10" i="2"/>
  <c r="G10" i="2" s="1"/>
  <c r="D14" i="2"/>
  <c r="G14" i="2" s="1"/>
  <c r="D18" i="2"/>
  <c r="G18" i="2" s="1"/>
  <c r="D19" i="2"/>
  <c r="G19" i="2" s="1"/>
  <c r="D12" i="2"/>
  <c r="G12" i="2" s="1"/>
  <c r="D13" i="2"/>
  <c r="G13" i="2" s="1"/>
  <c r="D30" i="2"/>
  <c r="G30" i="2" s="1"/>
  <c r="D11" i="2"/>
  <c r="G11" i="2" s="1"/>
  <c r="D22" i="2"/>
  <c r="G22" i="2" s="1"/>
  <c r="D26" i="2"/>
  <c r="G26" i="2" s="1"/>
  <c r="D17" i="2"/>
  <c r="G17" i="2" s="1"/>
  <c r="D27" i="2"/>
  <c r="G27" i="2" s="1"/>
  <c r="D20" i="2"/>
  <c r="G20" i="2" s="1"/>
  <c r="D21" i="2"/>
  <c r="G21" i="2" s="1"/>
  <c r="I6" i="1" l="1"/>
  <c r="G4" i="1" s="1"/>
  <c r="G6" i="1"/>
  <c r="G34" i="1" a="1"/>
  <c r="G34" i="1" s="1"/>
  <c r="H34" i="1" s="1" a="1"/>
  <c r="H34" i="1" s="1"/>
  <c r="B35" i="1" l="1"/>
  <c r="G27" i="1"/>
  <c r="D35" i="1" l="1"/>
  <c r="C35" i="1" a="1"/>
  <c r="C35" i="1" s="1"/>
  <c r="F35" i="1" a="1"/>
  <c r="F35" i="1" s="1"/>
  <c r="J35" i="1" s="1"/>
  <c r="G35" i="1" l="1" a="1"/>
  <c r="G35" i="1" s="1"/>
  <c r="H35" i="1" s="1" a="1"/>
  <c r="H35" i="1" s="1"/>
  <c r="B36" i="1" s="1"/>
  <c r="D36" i="1" l="1"/>
  <c r="F36" i="1" a="1"/>
  <c r="F36" i="1" s="1"/>
  <c r="J36" i="1" s="1"/>
  <c r="C36" i="1" a="1"/>
  <c r="C36" i="1" s="1"/>
  <c r="G36" i="1" l="1" a="1"/>
  <c r="G36" i="1" s="1"/>
  <c r="H36" i="1" s="1" a="1"/>
  <c r="H36" i="1" s="1"/>
  <c r="B37" i="1" s="1"/>
  <c r="D37" i="1" l="1"/>
  <c r="C37" i="1" a="1"/>
  <c r="C37" i="1" s="1"/>
  <c r="F37" i="1" a="1"/>
  <c r="F37" i="1" s="1"/>
  <c r="J37" i="1" s="1"/>
  <c r="G37" i="1" l="1" a="1"/>
  <c r="G37" i="1" s="1"/>
  <c r="H37" i="1" l="1" a="1"/>
  <c r="H37" i="1" s="1"/>
  <c r="B38" i="1" s="1"/>
  <c r="C38" i="1" l="1" a="1"/>
  <c r="C38" i="1" s="1"/>
  <c r="F38" i="1" a="1"/>
  <c r="F38" i="1" s="1"/>
  <c r="J38" i="1" s="1"/>
  <c r="D38" i="1" l="1"/>
  <c r="G38" i="1" s="1" a="1"/>
  <c r="G38" i="1" s="1"/>
  <c r="H38" i="1" s="1" a="1"/>
  <c r="H38" i="1" s="1"/>
  <c r="B39" i="1" s="1"/>
  <c r="D39" i="1" l="1"/>
  <c r="F39" i="1" a="1"/>
  <c r="F39" i="1" s="1"/>
  <c r="J39" i="1" s="1"/>
  <c r="C39" i="1" a="1"/>
  <c r="C39" i="1" s="1"/>
  <c r="G39" i="1" l="1" a="1"/>
  <c r="G39" i="1" s="1"/>
  <c r="H39" i="1" s="1" a="1"/>
  <c r="H39" i="1" s="1"/>
  <c r="B40" i="1" s="1"/>
  <c r="D40" i="1" l="1"/>
  <c r="C40" i="1" a="1"/>
  <c r="C40" i="1" s="1"/>
  <c r="F40" i="1" a="1"/>
  <c r="F40" i="1" s="1"/>
  <c r="J40" i="1" s="1"/>
  <c r="G40" i="1" l="1" a="1"/>
  <c r="G40" i="1" s="1"/>
  <c r="H40" i="1" s="1" a="1"/>
  <c r="H40" i="1" s="1"/>
  <c r="B41" i="1" s="1"/>
  <c r="D41" i="1" l="1"/>
  <c r="F41" i="1" a="1"/>
  <c r="F41" i="1" s="1"/>
  <c r="J41" i="1" s="1"/>
  <c r="C41" i="1" a="1"/>
  <c r="C41" i="1" s="1"/>
  <c r="G41" i="1" l="1" a="1"/>
  <c r="G41" i="1" s="1"/>
  <c r="H41" i="1" s="1" a="1"/>
  <c r="H41" i="1" s="1"/>
  <c r="B42" i="1" s="1"/>
  <c r="D42" i="1" l="1"/>
  <c r="C42" i="1" a="1"/>
  <c r="C42" i="1" s="1"/>
  <c r="F42" i="1" a="1"/>
  <c r="F42" i="1" s="1"/>
  <c r="J42" i="1" s="1"/>
  <c r="G42" i="1" l="1" a="1"/>
  <c r="G42" i="1" s="1"/>
  <c r="H42" i="1" s="1" a="1"/>
  <c r="H42" i="1" s="1"/>
  <c r="B43" i="1" s="1"/>
  <c r="C43" i="1" l="1" a="1"/>
  <c r="C43" i="1" s="1"/>
  <c r="F43" i="1" a="1"/>
  <c r="F43" i="1" s="1"/>
  <c r="J43" i="1" s="1"/>
  <c r="D43" i="1" l="1"/>
  <c r="G43" i="1" s="1" a="1"/>
  <c r="G43" i="1" s="1"/>
  <c r="H43" i="1" s="1" a="1"/>
  <c r="H43" i="1" s="1"/>
  <c r="B44" i="1" s="1"/>
  <c r="D44" i="1" l="1"/>
  <c r="C44" i="1" a="1"/>
  <c r="C44" i="1" s="1"/>
  <c r="F44" i="1" a="1"/>
  <c r="F44" i="1" s="1"/>
  <c r="J44" i="1" s="1"/>
  <c r="G44" i="1" l="1" a="1"/>
  <c r="G44" i="1" s="1"/>
  <c r="H44" i="1" s="1" a="1"/>
  <c r="H44" i="1" s="1"/>
  <c r="B45" i="1" s="1"/>
  <c r="D45" i="1" l="1"/>
  <c r="C45" i="1" a="1"/>
  <c r="C45" i="1" s="1"/>
  <c r="F45" i="1" a="1"/>
  <c r="F45" i="1" s="1"/>
  <c r="J45" i="1" s="1"/>
  <c r="G45" i="1" l="1" a="1"/>
  <c r="G45" i="1" s="1"/>
  <c r="H45" i="1" s="1" a="1"/>
  <c r="H45" i="1" s="1"/>
  <c r="B46" i="1" s="1"/>
  <c r="D46" i="1" l="1"/>
  <c r="F46" i="1" a="1"/>
  <c r="F46" i="1" s="1"/>
  <c r="J46" i="1" s="1"/>
  <c r="C46" i="1" a="1"/>
  <c r="C46" i="1" s="1"/>
  <c r="G46" i="1" l="1" a="1"/>
  <c r="G46" i="1" s="1"/>
  <c r="H46" i="1" s="1" a="1"/>
  <c r="H46" i="1" s="1"/>
  <c r="B47" i="1" s="1"/>
  <c r="D47" i="1" l="1"/>
  <c r="F47" i="1" a="1"/>
  <c r="F47" i="1" s="1"/>
  <c r="J47" i="1" s="1"/>
  <c r="C47" i="1" a="1"/>
  <c r="C47" i="1" s="1"/>
  <c r="G47" i="1" l="1" a="1"/>
  <c r="G47" i="1" s="1"/>
  <c r="H47" i="1" s="1" a="1"/>
  <c r="H47" i="1" s="1"/>
  <c r="B48" i="1" s="1"/>
  <c r="D48" i="1" l="1"/>
  <c r="C48" i="1" a="1"/>
  <c r="C48" i="1" s="1"/>
  <c r="F48" i="1" a="1"/>
  <c r="F48" i="1" s="1"/>
  <c r="J48" i="1" s="1"/>
  <c r="G48" i="1" l="1" a="1"/>
  <c r="G48" i="1" s="1"/>
  <c r="H48" i="1" s="1" a="1"/>
  <c r="H48" i="1" s="1"/>
  <c r="B49" i="1" s="1"/>
  <c r="D49" i="1" l="1"/>
  <c r="F49" i="1" a="1"/>
  <c r="F49" i="1" s="1"/>
  <c r="J49" i="1" s="1"/>
  <c r="C49" i="1" a="1"/>
  <c r="C49" i="1" s="1"/>
  <c r="G49" i="1" l="1" a="1"/>
  <c r="G49" i="1" s="1"/>
  <c r="H49" i="1" s="1" a="1"/>
  <c r="H49" i="1" s="1"/>
  <c r="B50" i="1" s="1"/>
  <c r="D50" i="1" l="1"/>
  <c r="F50" i="1" a="1"/>
  <c r="F50" i="1" s="1"/>
  <c r="J50" i="1" s="1"/>
  <c r="C50" i="1" a="1"/>
  <c r="C50" i="1" s="1"/>
  <c r="G50" i="1" l="1" a="1"/>
  <c r="G50" i="1" s="1"/>
  <c r="H50" i="1" s="1" a="1"/>
  <c r="H50" i="1" s="1"/>
  <c r="B51" i="1" s="1"/>
  <c r="D51" i="1" l="1"/>
  <c r="F51" i="1" a="1"/>
  <c r="F51" i="1" s="1"/>
  <c r="J51" i="1" s="1"/>
  <c r="C51" i="1" a="1"/>
  <c r="C51" i="1" s="1"/>
  <c r="G51" i="1" l="1" a="1"/>
  <c r="G51" i="1" s="1"/>
  <c r="H51" i="1" s="1" a="1"/>
  <c r="H51" i="1" s="1"/>
  <c r="B52" i="1" s="1"/>
  <c r="D52" i="1" l="1"/>
  <c r="F52" i="1" a="1"/>
  <c r="F52" i="1" s="1"/>
  <c r="J52" i="1" s="1"/>
  <c r="C52" i="1" a="1"/>
  <c r="C52" i="1" s="1"/>
  <c r="G52" i="1" l="1" a="1"/>
  <c r="G52" i="1" s="1"/>
  <c r="H52" i="1" s="1" a="1"/>
  <c r="H52" i="1" s="1"/>
  <c r="B53" i="1" s="1"/>
  <c r="D53" i="1" l="1"/>
  <c r="F53" i="1" a="1"/>
  <c r="F53" i="1" s="1"/>
  <c r="J53" i="1" s="1"/>
  <c r="C53" i="1" a="1"/>
  <c r="C53" i="1" s="1"/>
  <c r="G53" i="1" l="1" a="1"/>
  <c r="G53" i="1" s="1"/>
  <c r="H53" i="1" s="1" a="1"/>
  <c r="H53" i="1" s="1"/>
  <c r="B54" i="1" s="1"/>
  <c r="D54" i="1" l="1"/>
  <c r="F54" i="1" a="1"/>
  <c r="F54" i="1" s="1"/>
  <c r="J54" i="1" s="1"/>
  <c r="C54" i="1" a="1"/>
  <c r="C54" i="1" s="1"/>
  <c r="G54" i="1" l="1" a="1"/>
  <c r="G54" i="1" s="1"/>
  <c r="H54" i="1" s="1" a="1"/>
  <c r="H54" i="1" s="1"/>
  <c r="B55" i="1" s="1"/>
  <c r="D55" i="1" l="1"/>
  <c r="F55" i="1" a="1"/>
  <c r="F55" i="1" s="1"/>
  <c r="J55" i="1" s="1"/>
  <c r="C55" i="1" a="1"/>
  <c r="C55" i="1" s="1"/>
  <c r="G55" i="1" l="1" a="1"/>
  <c r="G55" i="1" s="1"/>
  <c r="H55" i="1" s="1" a="1"/>
  <c r="H55" i="1" s="1"/>
  <c r="B56" i="1" s="1"/>
  <c r="D56" i="1" l="1"/>
  <c r="F56" i="1" a="1"/>
  <c r="F56" i="1" s="1"/>
  <c r="J56" i="1" s="1"/>
  <c r="C56" i="1" a="1"/>
  <c r="C56" i="1" s="1"/>
  <c r="G56" i="1" l="1" a="1"/>
  <c r="G56" i="1" s="1"/>
  <c r="H56" i="1" s="1" a="1"/>
  <c r="H56" i="1" s="1"/>
  <c r="B57" i="1" s="1"/>
  <c r="D57" i="1" l="1"/>
  <c r="F57" i="1" a="1"/>
  <c r="F57" i="1" s="1"/>
  <c r="J57" i="1" s="1"/>
  <c r="C57" i="1" a="1"/>
  <c r="C57" i="1" s="1"/>
  <c r="G57" i="1" l="1" a="1"/>
  <c r="G57" i="1" s="1"/>
  <c r="H57" i="1" s="1" a="1"/>
  <c r="H57" i="1" s="1"/>
  <c r="B58" i="1" s="1"/>
  <c r="D58" i="1" l="1"/>
  <c r="F58" i="1" a="1"/>
  <c r="F58" i="1" s="1"/>
  <c r="J58" i="1" s="1"/>
  <c r="C58" i="1" a="1"/>
  <c r="C58" i="1" s="1"/>
  <c r="G58" i="1" l="1" a="1"/>
  <c r="G58" i="1" s="1"/>
  <c r="H58" i="1" l="1" a="1"/>
  <c r="H58" i="1" s="1"/>
  <c r="B59" i="1" s="1"/>
  <c r="D59" i="1" l="1"/>
  <c r="C59" i="1" a="1"/>
  <c r="C59" i="1" s="1"/>
  <c r="F59" i="1" a="1"/>
  <c r="F59" i="1" s="1"/>
  <c r="J59" i="1" s="1"/>
  <c r="G59" i="1" l="1" a="1"/>
  <c r="G59" i="1" s="1"/>
  <c r="H59" i="1" s="1" a="1"/>
  <c r="H59" i="1" s="1"/>
  <c r="B60" i="1" s="1"/>
  <c r="D60" i="1" l="1"/>
  <c r="F60" i="1" a="1"/>
  <c r="F60" i="1" s="1"/>
  <c r="J60" i="1" s="1"/>
  <c r="C60" i="1" a="1"/>
  <c r="C60" i="1" s="1"/>
  <c r="G60" i="1" l="1" a="1"/>
  <c r="G60" i="1" s="1"/>
  <c r="H60" i="1" s="1" a="1"/>
  <c r="H60" i="1" s="1"/>
  <c r="B61" i="1" s="1"/>
  <c r="D61" i="1" l="1"/>
  <c r="F61" i="1" a="1"/>
  <c r="F61" i="1" s="1"/>
  <c r="J61" i="1" s="1"/>
  <c r="C61" i="1" a="1"/>
  <c r="C61" i="1" s="1"/>
  <c r="G61" i="1" l="1" a="1"/>
  <c r="G61" i="1" s="1"/>
  <c r="H61" i="1" s="1" a="1"/>
  <c r="H61" i="1" s="1"/>
  <c r="B62" i="1" s="1"/>
  <c r="D62" i="1" l="1"/>
  <c r="F62" i="1" a="1"/>
  <c r="F62" i="1" s="1"/>
  <c r="J62" i="1" s="1"/>
  <c r="C62" i="1" a="1"/>
  <c r="C62" i="1" s="1"/>
  <c r="G62" i="1" l="1" a="1"/>
  <c r="G62" i="1" s="1"/>
  <c r="H62" i="1" l="1" a="1"/>
  <c r="H62" i="1" s="1"/>
  <c r="B63" i="1" s="1"/>
  <c r="D63" i="1" l="1"/>
  <c r="C63" i="1" a="1"/>
  <c r="C63" i="1" s="1"/>
  <c r="F63" i="1" a="1"/>
  <c r="F63" i="1" s="1"/>
  <c r="J63" i="1" s="1"/>
  <c r="G63" i="1" l="1" a="1"/>
  <c r="G63" i="1" s="1"/>
  <c r="H63" i="1" s="1" a="1"/>
  <c r="H63" i="1" s="1"/>
  <c r="B64" i="1" s="1"/>
  <c r="D64" i="1" l="1"/>
  <c r="F64" i="1" a="1"/>
  <c r="F64" i="1" s="1"/>
  <c r="J64" i="1" s="1"/>
  <c r="C64" i="1" a="1"/>
  <c r="C64" i="1" s="1"/>
  <c r="G64" i="1" l="1" a="1"/>
  <c r="G64" i="1" s="1"/>
  <c r="H64" i="1" s="1" a="1"/>
  <c r="H64" i="1" s="1"/>
  <c r="B65" i="1" s="1"/>
  <c r="D65" i="1" l="1"/>
  <c r="C65" i="1" a="1"/>
  <c r="C65" i="1" s="1"/>
  <c r="F65" i="1" a="1"/>
  <c r="F65" i="1" s="1"/>
  <c r="J65" i="1" s="1"/>
  <c r="G65" i="1" l="1" a="1"/>
  <c r="G65" i="1" s="1"/>
  <c r="H65" i="1" s="1" a="1"/>
  <c r="H65" i="1" s="1"/>
  <c r="B66" i="1" l="1"/>
  <c r="D66" i="1" l="1"/>
  <c r="C66" i="1" a="1"/>
  <c r="C66" i="1" s="1"/>
  <c r="F66" i="1" a="1"/>
  <c r="F66" i="1" s="1"/>
  <c r="J66" i="1" s="1"/>
  <c r="G66" i="1" l="1" a="1"/>
  <c r="G66" i="1" s="1"/>
  <c r="H66" i="1" l="1" a="1"/>
  <c r="H66" i="1" s="1"/>
  <c r="B67" i="1" s="1"/>
  <c r="D67" i="1" l="1"/>
  <c r="C67" i="1" a="1"/>
  <c r="C67" i="1" s="1"/>
  <c r="F67" i="1" a="1"/>
  <c r="F67" i="1" s="1"/>
  <c r="J67" i="1" s="1"/>
  <c r="G67" i="1" l="1" a="1"/>
  <c r="G67" i="1" s="1"/>
  <c r="H67" i="1" s="1" a="1"/>
  <c r="H67" i="1" s="1"/>
  <c r="B68" i="1" s="1"/>
  <c r="D68" i="1" l="1"/>
  <c r="F68" i="1" a="1"/>
  <c r="F68" i="1" s="1"/>
  <c r="J68" i="1" s="1"/>
  <c r="C68" i="1" a="1"/>
  <c r="C68" i="1" s="1"/>
  <c r="G68" i="1" l="1" a="1"/>
  <c r="G68" i="1" s="1"/>
  <c r="H68" i="1" s="1" a="1"/>
  <c r="H68" i="1" s="1"/>
  <c r="B69" i="1" s="1"/>
  <c r="D69" i="1" l="1"/>
  <c r="C69" i="1" a="1"/>
  <c r="C69" i="1" s="1"/>
  <c r="F69" i="1" a="1"/>
  <c r="F69" i="1" s="1"/>
  <c r="J69" i="1" s="1"/>
  <c r="G69" i="1" l="1" a="1"/>
  <c r="G69" i="1" s="1"/>
  <c r="H69" i="1" s="1" a="1"/>
  <c r="H69" i="1" s="1"/>
  <c r="B70" i="1" s="1"/>
  <c r="D70" i="1" l="1"/>
  <c r="C70" i="1" a="1"/>
  <c r="C70" i="1" s="1"/>
  <c r="F70" i="1" a="1"/>
  <c r="F70" i="1" s="1"/>
  <c r="J70" i="1" s="1"/>
  <c r="G70" i="1" l="1" a="1"/>
  <c r="G70" i="1" s="1"/>
  <c r="H70" i="1" s="1" a="1"/>
  <c r="H70" i="1" s="1"/>
  <c r="B71" i="1" s="1"/>
  <c r="D71" i="1" l="1"/>
  <c r="F71" i="1" a="1"/>
  <c r="F71" i="1" s="1"/>
  <c r="J71" i="1" s="1"/>
  <c r="C71" i="1" a="1"/>
  <c r="C71" i="1" s="1"/>
  <c r="G71" i="1" l="1" a="1"/>
  <c r="G71" i="1" s="1"/>
  <c r="H71" i="1" s="1" a="1"/>
  <c r="H71" i="1" s="1"/>
  <c r="B72" i="1" s="1"/>
  <c r="D72" i="1" l="1"/>
  <c r="F72" i="1" a="1"/>
  <c r="F72" i="1" s="1"/>
  <c r="J72" i="1" s="1"/>
  <c r="C72" i="1" a="1"/>
  <c r="C72" i="1" s="1"/>
  <c r="G72" i="1" l="1" a="1"/>
  <c r="G72" i="1" s="1"/>
  <c r="H72" i="1" l="1" a="1"/>
  <c r="H72" i="1" s="1"/>
  <c r="B73" i="1" s="1"/>
  <c r="D73" i="1" l="1"/>
  <c r="C73" i="1" a="1"/>
  <c r="C73" i="1" s="1"/>
  <c r="F73" i="1" a="1"/>
  <c r="F73" i="1" s="1"/>
  <c r="J73" i="1" s="1"/>
  <c r="G73" i="1" l="1" a="1"/>
  <c r="G73" i="1" s="1"/>
  <c r="H73" i="1" s="1" a="1"/>
  <c r="H73" i="1" s="1"/>
  <c r="B74" i="1" s="1"/>
  <c r="D74" i="1" l="1"/>
  <c r="C74" i="1" a="1"/>
  <c r="C74" i="1" s="1"/>
  <c r="F74" i="1" a="1"/>
  <c r="F74" i="1" s="1"/>
  <c r="J74" i="1" s="1"/>
  <c r="G74" i="1" l="1" a="1"/>
  <c r="G74" i="1" s="1"/>
  <c r="H74" i="1" s="1" a="1"/>
  <c r="H74" i="1" s="1"/>
  <c r="B75" i="1" s="1"/>
  <c r="D75" i="1" l="1"/>
  <c r="F75" i="1" a="1"/>
  <c r="F75" i="1" s="1"/>
  <c r="J75" i="1" s="1"/>
  <c r="C75" i="1" a="1"/>
  <c r="C75" i="1" s="1"/>
  <c r="G75" i="1" l="1" a="1"/>
  <c r="G75" i="1" s="1"/>
  <c r="H75" i="1" s="1" a="1"/>
  <c r="H75" i="1" s="1"/>
  <c r="B76" i="1" s="1"/>
  <c r="D76" i="1" l="1"/>
  <c r="C76" i="1" a="1"/>
  <c r="C76" i="1" s="1"/>
  <c r="F76" i="1" a="1"/>
  <c r="F76" i="1" s="1"/>
  <c r="J76" i="1" s="1"/>
  <c r="G76" i="1" l="1" a="1"/>
  <c r="G76" i="1" s="1"/>
  <c r="H76" i="1" s="1" a="1"/>
  <c r="H76" i="1" s="1"/>
  <c r="B77" i="1" s="1"/>
  <c r="D77" i="1" l="1"/>
  <c r="C77" i="1" a="1"/>
  <c r="C77" i="1" s="1"/>
  <c r="F77" i="1" a="1"/>
  <c r="F77" i="1" s="1"/>
  <c r="J77" i="1" s="1"/>
  <c r="G77" i="1" l="1" a="1"/>
  <c r="G77" i="1" s="1"/>
  <c r="H77" i="1" s="1" a="1"/>
  <c r="H77" i="1" s="1"/>
  <c r="B78" i="1" s="1"/>
  <c r="D78" i="1" l="1"/>
  <c r="C78" i="1" a="1"/>
  <c r="C78" i="1" s="1"/>
  <c r="F78" i="1" a="1"/>
  <c r="F78" i="1" s="1"/>
  <c r="J78" i="1" s="1"/>
  <c r="G78" i="1" l="1" a="1"/>
  <c r="G78" i="1" s="1"/>
  <c r="H78" i="1" s="1" a="1"/>
  <c r="H78" i="1" s="1"/>
  <c r="B79" i="1" s="1"/>
  <c r="D79" i="1" l="1"/>
  <c r="F79" i="1" a="1"/>
  <c r="F79" i="1" s="1"/>
  <c r="J79" i="1" s="1"/>
  <c r="C79" i="1" a="1"/>
  <c r="C79" i="1" s="1"/>
  <c r="G79" i="1" l="1" a="1"/>
  <c r="G79" i="1" s="1"/>
  <c r="H79" i="1" s="1" a="1"/>
  <c r="H79" i="1" s="1"/>
  <c r="B80" i="1" s="1"/>
  <c r="C80" i="1" l="1" a="1"/>
  <c r="C80" i="1" s="1"/>
  <c r="F80" i="1" a="1"/>
  <c r="F80" i="1" s="1"/>
  <c r="J80" i="1" s="1"/>
  <c r="D80" i="1" l="1"/>
  <c r="G80" i="1" s="1" a="1"/>
  <c r="G80" i="1" s="1"/>
  <c r="H80" i="1" s="1" a="1"/>
  <c r="H80" i="1" s="1"/>
  <c r="B81" i="1" s="1"/>
  <c r="D81" i="1" l="1"/>
  <c r="F81" i="1" a="1"/>
  <c r="F81" i="1" s="1"/>
  <c r="J81" i="1" s="1"/>
  <c r="C81" i="1" a="1"/>
  <c r="C81" i="1" s="1"/>
  <c r="G81" i="1" l="1" a="1"/>
  <c r="G81" i="1" s="1"/>
  <c r="H81" i="1" s="1" a="1"/>
  <c r="H81" i="1" s="1"/>
  <c r="B82" i="1" s="1"/>
  <c r="D82" i="1" l="1"/>
  <c r="C82" i="1" a="1"/>
  <c r="C82" i="1" s="1"/>
  <c r="F82" i="1" a="1"/>
  <c r="F82" i="1" s="1"/>
  <c r="J82" i="1" s="1"/>
  <c r="G82" i="1" l="1" a="1"/>
  <c r="G82" i="1" s="1"/>
  <c r="H82" i="1" s="1" a="1"/>
  <c r="H82" i="1" s="1"/>
  <c r="B83" i="1" s="1"/>
  <c r="D83" i="1" l="1"/>
  <c r="C83" i="1" a="1"/>
  <c r="C83" i="1" s="1"/>
  <c r="F83" i="1" a="1"/>
  <c r="F83" i="1" s="1"/>
  <c r="J83" i="1" s="1"/>
  <c r="G83" i="1" l="1" a="1"/>
  <c r="G83" i="1" s="1"/>
  <c r="H83" i="1" s="1" a="1"/>
  <c r="H83" i="1" s="1"/>
  <c r="B84" i="1" s="1"/>
  <c r="D84" i="1" l="1"/>
  <c r="C84" i="1" a="1"/>
  <c r="C84" i="1" s="1"/>
  <c r="F84" i="1" a="1"/>
  <c r="F84" i="1" s="1"/>
  <c r="J84" i="1" s="1"/>
  <c r="G84" i="1" l="1" a="1"/>
  <c r="G84" i="1" s="1"/>
  <c r="H84" i="1" s="1" a="1"/>
  <c r="H84" i="1" s="1"/>
  <c r="B85" i="1" s="1"/>
  <c r="D85" i="1" l="1"/>
  <c r="C85" i="1" a="1"/>
  <c r="C85" i="1" s="1"/>
  <c r="F85" i="1" a="1"/>
  <c r="F85" i="1" s="1"/>
  <c r="J85" i="1" s="1"/>
  <c r="G85" i="1" l="1" a="1"/>
  <c r="G85" i="1" s="1"/>
  <c r="H85" i="1" s="1" a="1"/>
  <c r="H85" i="1" s="1"/>
  <c r="B86" i="1" s="1"/>
  <c r="D86" i="1" l="1"/>
  <c r="C86" i="1" a="1"/>
  <c r="C86" i="1" s="1"/>
  <c r="F86" i="1" a="1"/>
  <c r="F86" i="1" s="1"/>
  <c r="J86" i="1" s="1"/>
  <c r="G86" i="1" l="1" a="1"/>
  <c r="G86" i="1" s="1"/>
  <c r="H86" i="1" s="1" a="1"/>
  <c r="H86" i="1" s="1"/>
  <c r="B87" i="1" s="1"/>
  <c r="D87" i="1" l="1"/>
  <c r="C87" i="1" a="1"/>
  <c r="C87" i="1" s="1"/>
  <c r="F87" i="1" a="1"/>
  <c r="F87" i="1" s="1"/>
  <c r="J87" i="1" s="1"/>
  <c r="G87" i="1" l="1" a="1"/>
  <c r="G87" i="1" s="1"/>
  <c r="H87" i="1" s="1" a="1"/>
  <c r="H87" i="1" s="1"/>
  <c r="B88" i="1" s="1"/>
  <c r="D88" i="1" l="1"/>
  <c r="F88" i="1" a="1"/>
  <c r="F88" i="1" s="1"/>
  <c r="J88" i="1" s="1"/>
  <c r="C88" i="1" a="1"/>
  <c r="C88" i="1" s="1"/>
  <c r="G88" i="1" l="1" a="1"/>
  <c r="G88" i="1" s="1"/>
  <c r="H88" i="1" s="1" a="1"/>
  <c r="H88" i="1" s="1"/>
  <c r="B89" i="1" s="1"/>
  <c r="D89" i="1" l="1"/>
  <c r="F89" i="1" a="1"/>
  <c r="F89" i="1" s="1"/>
  <c r="J89" i="1" s="1"/>
  <c r="C89" i="1" a="1"/>
  <c r="C89" i="1" s="1"/>
  <c r="G89" i="1" l="1" a="1"/>
  <c r="G89" i="1" s="1"/>
  <c r="H89" i="1" s="1" a="1"/>
  <c r="H89" i="1" s="1"/>
  <c r="B90" i="1" s="1"/>
  <c r="D90" i="1" l="1"/>
  <c r="F90" i="1" a="1"/>
  <c r="F90" i="1" s="1"/>
  <c r="J90" i="1" s="1"/>
  <c r="C90" i="1" a="1"/>
  <c r="C90" i="1" s="1"/>
  <c r="G90" i="1" l="1" a="1"/>
  <c r="G90" i="1" s="1"/>
  <c r="H90" i="1" s="1" a="1"/>
  <c r="H90" i="1" s="1"/>
  <c r="B91" i="1" s="1"/>
  <c r="D91" i="1" l="1"/>
  <c r="C91" i="1" a="1"/>
  <c r="C91" i="1" s="1"/>
  <c r="F91" i="1" a="1"/>
  <c r="F91" i="1" s="1"/>
  <c r="J91" i="1" s="1"/>
  <c r="G91" i="1" l="1" a="1"/>
  <c r="G91" i="1" s="1"/>
  <c r="H91" i="1" s="1" a="1"/>
  <c r="H91" i="1" s="1"/>
  <c r="B92" i="1" l="1"/>
  <c r="D92" i="1" l="1"/>
  <c r="F92" i="1" a="1"/>
  <c r="F92" i="1" s="1"/>
  <c r="J92" i="1" s="1"/>
  <c r="C92" i="1" a="1"/>
  <c r="C92" i="1" s="1"/>
  <c r="G92" i="1" l="1" a="1"/>
  <c r="G92" i="1" s="1"/>
  <c r="H92" i="1" s="1" a="1"/>
  <c r="H92" i="1" s="1"/>
  <c r="B93" i="1" l="1"/>
  <c r="F93" i="1" l="1" a="1"/>
  <c r="F93" i="1" s="1"/>
  <c r="J93" i="1" s="1"/>
  <c r="C93" i="1" a="1"/>
  <c r="C93" i="1" s="1"/>
  <c r="D93" i="1" l="1"/>
  <c r="G93" i="1" s="1" a="1"/>
  <c r="G93" i="1" s="1"/>
  <c r="H93" i="1" l="1" a="1"/>
  <c r="H93" i="1" s="1"/>
  <c r="B94" i="1" s="1"/>
  <c r="D94" i="1" l="1"/>
  <c r="C94" i="1" a="1"/>
  <c r="C94" i="1" s="1"/>
  <c r="F94" i="1" a="1"/>
  <c r="F94" i="1" s="1"/>
  <c r="J94" i="1" s="1"/>
  <c r="G94" i="1" l="1" a="1"/>
  <c r="G94" i="1" s="1"/>
  <c r="H94" i="1" s="1" a="1"/>
  <c r="H94" i="1" s="1"/>
  <c r="B95" i="1" s="1"/>
  <c r="D95" i="1" l="1"/>
  <c r="C95" i="1" a="1"/>
  <c r="C95" i="1" s="1"/>
  <c r="F95" i="1" a="1"/>
  <c r="F95" i="1" s="1"/>
  <c r="J95" i="1" s="1"/>
  <c r="G95" i="1" l="1" a="1"/>
  <c r="G95" i="1" s="1"/>
  <c r="H95" i="1" s="1" a="1"/>
  <c r="H95" i="1" s="1"/>
  <c r="B96" i="1" s="1"/>
  <c r="D96" i="1" l="1"/>
  <c r="C96" i="1" a="1"/>
  <c r="C96" i="1" s="1"/>
  <c r="F96" i="1" a="1"/>
  <c r="F96" i="1" s="1"/>
  <c r="J96" i="1" s="1"/>
  <c r="G96" i="1" l="1" a="1"/>
  <c r="G96" i="1" s="1"/>
  <c r="H96" i="1" s="1" a="1"/>
  <c r="H96" i="1" s="1"/>
  <c r="B97" i="1" l="1"/>
  <c r="D97" i="1" l="1"/>
  <c r="C97" i="1" a="1"/>
  <c r="C97" i="1" s="1"/>
  <c r="F97" i="1" a="1"/>
  <c r="F97" i="1" s="1"/>
  <c r="J97" i="1" s="1"/>
  <c r="G97" i="1" l="1" a="1"/>
  <c r="G97" i="1" s="1"/>
  <c r="H97" i="1" s="1" a="1"/>
  <c r="H97" i="1" s="1"/>
  <c r="B98" i="1" l="1"/>
  <c r="D98" i="1" l="1"/>
  <c r="F98" i="1" a="1"/>
  <c r="F98" i="1" s="1"/>
  <c r="J98" i="1" s="1"/>
  <c r="C98" i="1" a="1"/>
  <c r="C98" i="1" s="1"/>
  <c r="G98" i="1" l="1" a="1"/>
  <c r="G98" i="1" s="1"/>
  <c r="H98" i="1" s="1" a="1"/>
  <c r="H98" i="1" s="1"/>
  <c r="B99" i="1" l="1"/>
  <c r="D99" i="1" l="1"/>
  <c r="F99" i="1" a="1"/>
  <c r="F99" i="1" s="1"/>
  <c r="J99" i="1" s="1"/>
  <c r="C99" i="1" a="1"/>
  <c r="C99" i="1" s="1"/>
  <c r="G99" i="1" l="1" a="1"/>
  <c r="G99" i="1" s="1"/>
  <c r="H99" i="1" s="1" a="1"/>
  <c r="H99" i="1" s="1"/>
  <c r="B100" i="1" l="1"/>
  <c r="D100" i="1" l="1"/>
  <c r="F100" i="1" a="1"/>
  <c r="F100" i="1" s="1"/>
  <c r="J100" i="1" s="1"/>
  <c r="C100" i="1" a="1"/>
  <c r="C100" i="1" s="1"/>
  <c r="G100" i="1" l="1" a="1"/>
  <c r="G100" i="1" s="1"/>
  <c r="H100" i="1" l="1" a="1"/>
  <c r="H100" i="1" s="1"/>
  <c r="B101" i="1" s="1"/>
  <c r="D101" i="1" l="1"/>
  <c r="F101" i="1" a="1"/>
  <c r="F101" i="1" s="1"/>
  <c r="J101" i="1" s="1"/>
  <c r="C101" i="1" a="1"/>
  <c r="C101" i="1" s="1"/>
  <c r="G101" i="1" l="1" a="1"/>
  <c r="G101" i="1" s="1"/>
  <c r="H101" i="1" s="1" a="1"/>
  <c r="H101" i="1" s="1"/>
  <c r="B102" i="1" s="1"/>
  <c r="D102" i="1" l="1"/>
  <c r="C102" i="1" a="1"/>
  <c r="C102" i="1" s="1"/>
  <c r="F102" i="1" a="1"/>
  <c r="F102" i="1" s="1"/>
  <c r="J102" i="1" s="1"/>
  <c r="G102" i="1" l="1" a="1"/>
  <c r="G102" i="1" s="1"/>
  <c r="H102" i="1" s="1" a="1"/>
  <c r="H102" i="1" s="1"/>
  <c r="B103" i="1" s="1"/>
  <c r="D103" i="1" l="1"/>
  <c r="C103" i="1" a="1"/>
  <c r="C103" i="1" s="1"/>
  <c r="F103" i="1" a="1"/>
  <c r="F103" i="1" s="1"/>
  <c r="J103" i="1" s="1"/>
  <c r="G103" i="1" l="1" a="1"/>
  <c r="G103" i="1" s="1"/>
  <c r="H103" i="1" s="1" a="1"/>
  <c r="H103" i="1" s="1"/>
  <c r="B104" i="1" l="1"/>
  <c r="D104" i="1" l="1"/>
  <c r="F104" i="1" a="1"/>
  <c r="F104" i="1" s="1"/>
  <c r="J104" i="1" s="1"/>
  <c r="C104" i="1" a="1"/>
  <c r="C104" i="1" s="1"/>
  <c r="G104" i="1" l="1" a="1"/>
  <c r="G104" i="1" s="1"/>
  <c r="H104" i="1" l="1" a="1"/>
  <c r="H104" i="1" s="1"/>
  <c r="B105" i="1" s="1"/>
  <c r="D105" i="1" l="1"/>
  <c r="F105" i="1" a="1"/>
  <c r="F105" i="1" s="1"/>
  <c r="J105" i="1" s="1"/>
  <c r="C105" i="1" a="1"/>
  <c r="C105" i="1" s="1"/>
  <c r="G105" i="1" l="1" a="1"/>
  <c r="G105" i="1" s="1"/>
  <c r="H105" i="1" s="1" a="1"/>
  <c r="H105" i="1" s="1"/>
  <c r="B106" i="1" s="1"/>
  <c r="D106" i="1" l="1"/>
  <c r="F106" i="1" a="1"/>
  <c r="F106" i="1" s="1"/>
  <c r="J106" i="1" s="1"/>
  <c r="C106" i="1" a="1"/>
  <c r="C106" i="1" s="1"/>
  <c r="G106" i="1" l="1" a="1"/>
  <c r="G106" i="1" s="1"/>
  <c r="H106" i="1" s="1" a="1"/>
  <c r="H106" i="1" s="1"/>
  <c r="B107" i="1" s="1"/>
  <c r="D107" i="1" l="1"/>
  <c r="F107" i="1" a="1"/>
  <c r="F107" i="1" s="1"/>
  <c r="J107" i="1" s="1"/>
  <c r="C107" i="1" a="1"/>
  <c r="C107" i="1" s="1"/>
  <c r="G107" i="1" l="1" a="1"/>
  <c r="G107" i="1" s="1"/>
  <c r="H107" i="1" s="1" a="1"/>
  <c r="H107" i="1" s="1"/>
  <c r="B108" i="1" s="1"/>
  <c r="D108" i="1" l="1"/>
  <c r="F108" i="1" a="1"/>
  <c r="F108" i="1" s="1"/>
  <c r="J108" i="1" s="1"/>
  <c r="C108" i="1" a="1"/>
  <c r="C108" i="1" s="1"/>
  <c r="G108" i="1" l="1" a="1"/>
  <c r="G108" i="1" s="1"/>
  <c r="H108" i="1" s="1" a="1"/>
  <c r="H108" i="1" s="1"/>
  <c r="B109" i="1" s="1"/>
  <c r="D109" i="1" l="1"/>
  <c r="C109" i="1" a="1"/>
  <c r="C109" i="1" s="1"/>
  <c r="F109" i="1" a="1"/>
  <c r="F109" i="1" s="1"/>
  <c r="J109" i="1" s="1"/>
  <c r="G109" i="1" l="1" a="1"/>
  <c r="G109" i="1" s="1"/>
  <c r="H109" i="1" l="1" a="1"/>
  <c r="H109" i="1" s="1"/>
  <c r="B110" i="1" s="1"/>
  <c r="D110" i="1" l="1"/>
  <c r="F110" i="1" a="1"/>
  <c r="F110" i="1" s="1"/>
  <c r="J110" i="1" s="1"/>
  <c r="C110" i="1" a="1"/>
  <c r="C110" i="1" s="1"/>
  <c r="G110" i="1" l="1" a="1"/>
  <c r="G110" i="1" s="1"/>
  <c r="H110" i="1" s="1" a="1"/>
  <c r="H110" i="1" s="1"/>
  <c r="B111" i="1" s="1"/>
  <c r="D111" i="1" l="1"/>
  <c r="C111" i="1" a="1"/>
  <c r="C111" i="1" s="1"/>
  <c r="F111" i="1" a="1"/>
  <c r="F111" i="1" s="1"/>
  <c r="J111" i="1" s="1"/>
  <c r="G111" i="1" l="1" a="1"/>
  <c r="G111" i="1" s="1"/>
  <c r="H111" i="1" s="1" a="1"/>
  <c r="H111" i="1" s="1"/>
  <c r="B112" i="1" s="1"/>
  <c r="D112" i="1" l="1"/>
  <c r="F112" i="1" a="1"/>
  <c r="F112" i="1" s="1"/>
  <c r="J112" i="1" s="1"/>
  <c r="C112" i="1" a="1"/>
  <c r="C112" i="1" s="1"/>
  <c r="G112" i="1" l="1" a="1"/>
  <c r="G112" i="1" s="1"/>
  <c r="H112" i="1" l="1" a="1"/>
  <c r="H112" i="1" s="1"/>
  <c r="B113" i="1" s="1"/>
  <c r="D113" i="1" l="1"/>
  <c r="F113" i="1" a="1"/>
  <c r="F113" i="1" s="1"/>
  <c r="J113" i="1" s="1"/>
  <c r="C113" i="1" a="1"/>
  <c r="C113" i="1" s="1"/>
  <c r="G113" i="1" l="1" a="1"/>
  <c r="G113" i="1" s="1"/>
  <c r="H113" i="1" s="1" a="1"/>
  <c r="H113" i="1" s="1"/>
  <c r="B114" i="1" s="1"/>
  <c r="D114" i="1" l="1"/>
  <c r="F114" i="1" a="1"/>
  <c r="F114" i="1" s="1"/>
  <c r="J114" i="1" s="1"/>
  <c r="C114" i="1" a="1"/>
  <c r="C114" i="1" s="1"/>
  <c r="G114" i="1" l="1" a="1"/>
  <c r="G114" i="1" s="1"/>
  <c r="H114" i="1" s="1" a="1"/>
  <c r="H114" i="1" s="1"/>
  <c r="B115" i="1" s="1"/>
  <c r="D115" i="1" l="1"/>
  <c r="F115" i="1" a="1"/>
  <c r="F115" i="1" s="1"/>
  <c r="J115" i="1" s="1"/>
  <c r="C115" i="1" a="1"/>
  <c r="C115" i="1" s="1"/>
  <c r="G115" i="1" l="1" a="1"/>
  <c r="G115" i="1" s="1"/>
  <c r="H115" i="1" s="1" a="1"/>
  <c r="H115" i="1" s="1"/>
  <c r="B116" i="1" s="1"/>
  <c r="D116" i="1" l="1"/>
  <c r="F116" i="1" a="1"/>
  <c r="F116" i="1" s="1"/>
  <c r="J116" i="1" s="1"/>
  <c r="C116" i="1" a="1"/>
  <c r="C116" i="1" s="1"/>
  <c r="G116" i="1" l="1" a="1"/>
  <c r="G116" i="1" s="1"/>
  <c r="H116" i="1" s="1" a="1"/>
  <c r="H116" i="1" s="1"/>
  <c r="B117" i="1" s="1"/>
  <c r="D117" i="1" l="1"/>
  <c r="F117" i="1" a="1"/>
  <c r="F117" i="1" s="1"/>
  <c r="J117" i="1" s="1"/>
  <c r="C117" i="1" a="1"/>
  <c r="C117" i="1" s="1"/>
  <c r="G117" i="1" l="1" a="1"/>
  <c r="G117" i="1" s="1"/>
  <c r="H117" i="1" l="1" a="1"/>
  <c r="H117" i="1" s="1"/>
  <c r="B118" i="1" s="1"/>
  <c r="D118" i="1" l="1"/>
  <c r="C118" i="1" a="1"/>
  <c r="C118" i="1" s="1"/>
  <c r="F118" i="1" a="1"/>
  <c r="F118" i="1" s="1"/>
  <c r="J118" i="1" s="1"/>
  <c r="G118" i="1" l="1" a="1"/>
  <c r="G118" i="1" s="1"/>
  <c r="H118" i="1" s="1" a="1"/>
  <c r="H118" i="1" s="1"/>
  <c r="B119" i="1" s="1"/>
  <c r="D119" i="1" l="1"/>
  <c r="F119" i="1" a="1"/>
  <c r="F119" i="1" s="1"/>
  <c r="J119" i="1" s="1"/>
  <c r="C119" i="1" a="1"/>
  <c r="C119" i="1" s="1"/>
  <c r="G119" i="1" l="1" a="1"/>
  <c r="G119" i="1" s="1"/>
  <c r="H119" i="1" l="1" a="1"/>
  <c r="H119" i="1" s="1"/>
  <c r="B120" i="1" s="1"/>
  <c r="D120" i="1" l="1"/>
  <c r="F120" i="1" a="1"/>
  <c r="F120" i="1" s="1"/>
  <c r="J120" i="1" s="1"/>
  <c r="C120" i="1" a="1"/>
  <c r="C120" i="1" s="1"/>
  <c r="G120" i="1" l="1" a="1"/>
  <c r="G120" i="1" s="1"/>
  <c r="H120" i="1" s="1" a="1"/>
  <c r="H120" i="1" s="1"/>
  <c r="B121" i="1" s="1"/>
  <c r="D121" i="1" l="1"/>
  <c r="F121" i="1" a="1"/>
  <c r="F121" i="1" s="1"/>
  <c r="J121" i="1" s="1"/>
  <c r="C121" i="1" a="1"/>
  <c r="C121" i="1" s="1"/>
  <c r="G121" i="1" l="1" a="1"/>
  <c r="G121" i="1" s="1"/>
  <c r="H121" i="1" s="1" a="1"/>
  <c r="H121" i="1" s="1"/>
  <c r="B122" i="1" s="1"/>
  <c r="D122" i="1" l="1"/>
  <c r="C122" i="1" a="1"/>
  <c r="C122" i="1" s="1"/>
  <c r="F122" i="1" a="1"/>
  <c r="F122" i="1" s="1"/>
  <c r="J122" i="1" s="1"/>
  <c r="G122" i="1" l="1" a="1"/>
  <c r="G122" i="1" s="1"/>
  <c r="H122" i="1" s="1" a="1"/>
  <c r="H122" i="1" s="1"/>
  <c r="B123" i="1" s="1"/>
  <c r="D123" i="1" l="1"/>
  <c r="C123" i="1" a="1"/>
  <c r="C123" i="1" s="1"/>
  <c r="F123" i="1" a="1"/>
  <c r="F123" i="1" s="1"/>
  <c r="J123" i="1" s="1"/>
  <c r="G123" i="1" l="1" a="1"/>
  <c r="G123" i="1" s="1"/>
  <c r="H123" i="1" s="1" a="1"/>
  <c r="H123" i="1" s="1"/>
  <c r="B124" i="1" s="1"/>
  <c r="D124" i="1" l="1"/>
  <c r="F124" i="1" a="1"/>
  <c r="F124" i="1" s="1"/>
  <c r="J124" i="1" s="1"/>
  <c r="C124" i="1" a="1"/>
  <c r="C124" i="1" s="1"/>
  <c r="G124" i="1" l="1" a="1"/>
  <c r="G124" i="1" s="1"/>
  <c r="H124" i="1" s="1" a="1"/>
  <c r="H124" i="1" s="1"/>
  <c r="B125" i="1" s="1"/>
  <c r="D125" i="1" l="1"/>
  <c r="C125" i="1" a="1"/>
  <c r="C125" i="1" s="1"/>
  <c r="F125" i="1" a="1"/>
  <c r="F125" i="1" s="1"/>
  <c r="J125" i="1" s="1"/>
  <c r="G125" i="1" l="1" a="1"/>
  <c r="G125" i="1" s="1"/>
  <c r="H125" i="1" s="1" a="1"/>
  <c r="H125" i="1" s="1"/>
  <c r="B126" i="1" s="1"/>
  <c r="D126" i="1" l="1"/>
  <c r="C126" i="1" a="1"/>
  <c r="C126" i="1" s="1"/>
  <c r="F126" i="1" a="1"/>
  <c r="F126" i="1" s="1"/>
  <c r="J126" i="1" s="1"/>
  <c r="G126" i="1" l="1" a="1"/>
  <c r="G126" i="1" s="1"/>
  <c r="H126" i="1" s="1" a="1"/>
  <c r="H126" i="1" s="1"/>
  <c r="B127" i="1" l="1"/>
  <c r="D127" i="1" l="1"/>
  <c r="C127" i="1" a="1"/>
  <c r="C127" i="1" s="1"/>
  <c r="F127" i="1" a="1"/>
  <c r="F127" i="1" s="1"/>
  <c r="J127" i="1" s="1"/>
  <c r="G127" i="1" l="1" a="1"/>
  <c r="G127" i="1" s="1"/>
  <c r="H127" i="1" s="1" a="1"/>
  <c r="H127" i="1" s="1"/>
  <c r="B128" i="1" l="1"/>
  <c r="D128" i="1" l="1"/>
  <c r="F128" i="1" a="1"/>
  <c r="F128" i="1" s="1"/>
  <c r="J128" i="1" s="1"/>
  <c r="C128" i="1" a="1"/>
  <c r="C128" i="1" s="1"/>
  <c r="G128" i="1" l="1" a="1"/>
  <c r="G128" i="1" s="1"/>
  <c r="H128" i="1" s="1" a="1"/>
  <c r="H128" i="1" s="1"/>
  <c r="B129" i="1" l="1"/>
  <c r="D129" i="1" l="1"/>
  <c r="F129" i="1" a="1"/>
  <c r="F129" i="1" s="1"/>
  <c r="J129" i="1" s="1"/>
  <c r="C129" i="1" a="1"/>
  <c r="C129" i="1" s="1"/>
  <c r="G129" i="1" l="1" a="1"/>
  <c r="G129" i="1" s="1"/>
  <c r="H129" i="1" s="1" a="1"/>
  <c r="H129" i="1" s="1"/>
  <c r="B130" i="1" s="1"/>
  <c r="D130" i="1" l="1"/>
  <c r="C130" i="1" a="1"/>
  <c r="C130" i="1" s="1"/>
  <c r="F130" i="1" a="1"/>
  <c r="F130" i="1" s="1"/>
  <c r="J130" i="1" s="1"/>
  <c r="G130" i="1" l="1" a="1"/>
  <c r="G130" i="1" s="1"/>
  <c r="H130" i="1" s="1" a="1"/>
  <c r="H130" i="1" s="1"/>
  <c r="B131" i="1" l="1"/>
  <c r="D131" i="1" l="1"/>
  <c r="F131" i="1" a="1"/>
  <c r="F131" i="1" s="1"/>
  <c r="J131" i="1" s="1"/>
  <c r="C131" i="1" a="1"/>
  <c r="C131" i="1" s="1"/>
  <c r="G131" i="1" l="1" a="1"/>
  <c r="G131" i="1" s="1"/>
  <c r="H131" i="1" s="1" a="1"/>
  <c r="H131" i="1" s="1"/>
  <c r="B132" i="1" s="1"/>
  <c r="D132" i="1" l="1"/>
  <c r="F132" i="1" a="1"/>
  <c r="F132" i="1" s="1"/>
  <c r="J132" i="1" s="1"/>
  <c r="C132" i="1" a="1"/>
  <c r="C132" i="1" s="1"/>
  <c r="G132" i="1" l="1" a="1"/>
  <c r="G132" i="1" s="1"/>
  <c r="H132" i="1" s="1" a="1"/>
  <c r="H132" i="1" s="1"/>
  <c r="B133" i="1" s="1"/>
  <c r="D133" i="1" l="1"/>
  <c r="F133" i="1" a="1"/>
  <c r="F133" i="1" s="1"/>
  <c r="J133" i="1" s="1"/>
  <c r="C133" i="1" a="1"/>
  <c r="C133" i="1" s="1"/>
  <c r="G133" i="1" l="1" a="1"/>
  <c r="G133" i="1" s="1"/>
  <c r="H133" i="1" s="1" a="1"/>
  <c r="H133" i="1" s="1"/>
  <c r="B134" i="1" s="1"/>
  <c r="D134" i="1" l="1"/>
  <c r="C134" i="1" a="1"/>
  <c r="C134" i="1" s="1"/>
  <c r="F134" i="1" a="1"/>
  <c r="F134" i="1" s="1"/>
  <c r="J134" i="1" s="1"/>
  <c r="G134" i="1" l="1" a="1"/>
  <c r="G134" i="1" s="1"/>
  <c r="H134" i="1" l="1" a="1"/>
  <c r="H134" i="1" s="1"/>
  <c r="B135" i="1" s="1"/>
  <c r="D135" i="1" l="1"/>
  <c r="C135" i="1" a="1"/>
  <c r="C135" i="1" s="1"/>
  <c r="F135" i="1" a="1"/>
  <c r="F135" i="1" s="1"/>
  <c r="J135" i="1" s="1"/>
  <c r="G135" i="1" l="1" a="1"/>
  <c r="G135" i="1" s="1"/>
  <c r="H135" i="1" s="1" a="1"/>
  <c r="H135" i="1" s="1"/>
  <c r="B136" i="1" s="1"/>
  <c r="D136" i="1" l="1"/>
  <c r="C136" i="1" a="1"/>
  <c r="C136" i="1" s="1"/>
  <c r="F136" i="1" a="1"/>
  <c r="F136" i="1" s="1"/>
  <c r="J136" i="1" s="1"/>
  <c r="G136" i="1" l="1" a="1"/>
  <c r="G136" i="1" s="1"/>
  <c r="H136" i="1" s="1" a="1"/>
  <c r="H136" i="1" s="1"/>
  <c r="B137" i="1" s="1"/>
  <c r="D137" i="1" l="1"/>
  <c r="C137" i="1" a="1"/>
  <c r="C137" i="1" s="1"/>
  <c r="F137" i="1" a="1"/>
  <c r="F137" i="1" s="1"/>
  <c r="J137" i="1" s="1"/>
  <c r="G137" i="1" l="1" a="1"/>
  <c r="G137" i="1" s="1"/>
  <c r="H137" i="1" s="1" a="1"/>
  <c r="H137" i="1" s="1"/>
  <c r="B138" i="1" l="1"/>
  <c r="D138" i="1" l="1"/>
  <c r="C138" i="1" a="1"/>
  <c r="C138" i="1" s="1"/>
  <c r="F138" i="1" a="1"/>
  <c r="F138" i="1" s="1"/>
  <c r="J138" i="1" s="1"/>
  <c r="G138" i="1" l="1" a="1"/>
  <c r="G138" i="1" s="1"/>
  <c r="H138" i="1" s="1" a="1"/>
  <c r="H138" i="1" s="1"/>
  <c r="B139" i="1" l="1"/>
  <c r="D139" i="1" l="1"/>
  <c r="C139" i="1" a="1"/>
  <c r="C139" i="1" s="1"/>
  <c r="F139" i="1" a="1"/>
  <c r="F139" i="1" s="1"/>
  <c r="J139" i="1" s="1"/>
  <c r="G139" i="1" l="1" a="1"/>
  <c r="G139" i="1" s="1"/>
  <c r="H139" i="1" s="1" a="1"/>
  <c r="H139" i="1" s="1"/>
  <c r="B140" i="1" l="1"/>
  <c r="D140" i="1" l="1"/>
  <c r="C140" i="1" a="1"/>
  <c r="C140" i="1" s="1"/>
  <c r="F140" i="1" a="1"/>
  <c r="F140" i="1" s="1"/>
  <c r="J140" i="1" s="1"/>
  <c r="G140" i="1" l="1" a="1"/>
  <c r="G140" i="1" s="1"/>
  <c r="H140" i="1" s="1" a="1"/>
  <c r="H140" i="1" s="1"/>
  <c r="B141" i="1" l="1"/>
  <c r="C141" i="1" l="1" a="1"/>
  <c r="C141" i="1" s="1"/>
  <c r="F141" i="1" a="1"/>
  <c r="F141" i="1" s="1"/>
  <c r="J141" i="1" s="1"/>
  <c r="D141" i="1" l="1"/>
  <c r="G141" i="1" s="1" a="1"/>
  <c r="G141" i="1" s="1"/>
  <c r="H141" i="1" s="1" a="1"/>
  <c r="H141" i="1" s="1"/>
  <c r="B142" i="1" l="1"/>
  <c r="D142" i="1" l="1"/>
  <c r="C142" i="1" a="1"/>
  <c r="C142" i="1" s="1"/>
  <c r="F142" i="1" a="1"/>
  <c r="F142" i="1" s="1"/>
  <c r="J142" i="1" s="1"/>
  <c r="G142" i="1" l="1" a="1"/>
  <c r="G142" i="1" s="1"/>
  <c r="H142" i="1" s="1" a="1"/>
  <c r="H142" i="1" s="1"/>
  <c r="B143" i="1" l="1"/>
  <c r="D143" i="1" l="1"/>
  <c r="C143" i="1" a="1"/>
  <c r="C143" i="1" s="1"/>
  <c r="F143" i="1" a="1"/>
  <c r="F143" i="1" s="1"/>
  <c r="J143" i="1" s="1"/>
  <c r="G143" i="1" l="1" a="1"/>
  <c r="G143" i="1" s="1"/>
  <c r="H143" i="1" l="1" a="1"/>
  <c r="H143" i="1" s="1"/>
  <c r="B144" i="1" s="1"/>
  <c r="D144" i="1" l="1"/>
  <c r="F144" i="1" a="1"/>
  <c r="F144" i="1" s="1"/>
  <c r="J144" i="1" s="1"/>
  <c r="C144" i="1" a="1"/>
  <c r="C144" i="1" s="1"/>
  <c r="G144" i="1" l="1" a="1"/>
  <c r="G144" i="1" s="1"/>
  <c r="H144" i="1" s="1" a="1"/>
  <c r="H144" i="1" s="1"/>
  <c r="B145" i="1" s="1"/>
  <c r="D145" i="1" l="1"/>
  <c r="C145" i="1" a="1"/>
  <c r="C145" i="1" s="1"/>
  <c r="F145" i="1" a="1"/>
  <c r="F145" i="1" s="1"/>
  <c r="J145" i="1" s="1"/>
  <c r="G145" i="1" l="1" a="1"/>
  <c r="G145" i="1" s="1"/>
  <c r="H145" i="1" s="1" a="1"/>
  <c r="H145" i="1" s="1"/>
  <c r="B146" i="1" s="1"/>
  <c r="D146" i="1" l="1"/>
  <c r="F146" i="1" a="1"/>
  <c r="F146" i="1" s="1"/>
  <c r="J146" i="1" s="1"/>
  <c r="C146" i="1" a="1"/>
  <c r="C146" i="1" s="1"/>
  <c r="G146" i="1" l="1" a="1"/>
  <c r="G146" i="1" s="1"/>
  <c r="H146" i="1" s="1" a="1"/>
  <c r="H146" i="1" s="1"/>
  <c r="B147" i="1" s="1"/>
  <c r="D147" i="1" l="1"/>
  <c r="C147" i="1" a="1"/>
  <c r="C147" i="1" s="1"/>
  <c r="F147" i="1" a="1"/>
  <c r="F147" i="1" s="1"/>
  <c r="J147" i="1" s="1"/>
  <c r="G147" i="1" l="1" a="1"/>
  <c r="G147" i="1" s="1"/>
  <c r="H147" i="1" s="1" a="1"/>
  <c r="H147" i="1" s="1"/>
  <c r="B148" i="1" s="1"/>
  <c r="D148" i="1" l="1"/>
  <c r="F148" i="1" a="1"/>
  <c r="F148" i="1" s="1"/>
  <c r="J148" i="1" s="1"/>
  <c r="C148" i="1" a="1"/>
  <c r="C148" i="1" s="1"/>
  <c r="G148" i="1" l="1" a="1"/>
  <c r="G148" i="1" s="1"/>
  <c r="H148" i="1" s="1" a="1"/>
  <c r="H148" i="1" s="1"/>
  <c r="B149" i="1" s="1"/>
  <c r="D149" i="1" l="1"/>
  <c r="C149" i="1" a="1"/>
  <c r="C149" i="1" s="1"/>
  <c r="F149" i="1" a="1"/>
  <c r="F149" i="1" s="1"/>
  <c r="J149" i="1" s="1"/>
  <c r="G149" i="1" l="1" a="1"/>
  <c r="G149" i="1" s="1"/>
  <c r="H149" i="1" s="1" a="1"/>
  <c r="H149" i="1" s="1"/>
  <c r="B150" i="1" s="1"/>
  <c r="D150" i="1" l="1"/>
  <c r="F150" i="1" a="1"/>
  <c r="F150" i="1" s="1"/>
  <c r="J150" i="1" s="1"/>
  <c r="C150" i="1" a="1"/>
  <c r="C150" i="1" s="1"/>
  <c r="G150" i="1" l="1" a="1"/>
  <c r="G150" i="1" s="1"/>
  <c r="H150" i="1" s="1" a="1"/>
  <c r="H150" i="1" s="1"/>
  <c r="B151" i="1" s="1"/>
  <c r="D151" i="1" l="1"/>
  <c r="F151" i="1" a="1"/>
  <c r="F151" i="1" s="1"/>
  <c r="J151" i="1" s="1"/>
  <c r="C151" i="1" a="1"/>
  <c r="C151" i="1" s="1"/>
  <c r="G151" i="1" l="1" a="1"/>
  <c r="G151" i="1" s="1"/>
  <c r="H151" i="1" s="1" a="1"/>
  <c r="H151" i="1" s="1"/>
  <c r="B152" i="1" s="1"/>
  <c r="D152" i="1" l="1"/>
  <c r="F152" i="1" a="1"/>
  <c r="F152" i="1" s="1"/>
  <c r="J152" i="1" s="1"/>
  <c r="C152" i="1" a="1"/>
  <c r="C152" i="1" s="1"/>
  <c r="G152" i="1" l="1" a="1"/>
  <c r="G152" i="1" s="1"/>
  <c r="H152" i="1" s="1" a="1"/>
  <c r="H152" i="1" s="1"/>
  <c r="B153" i="1" l="1"/>
  <c r="F153" i="1" l="1" a="1"/>
  <c r="F153" i="1" s="1"/>
  <c r="J153" i="1" s="1"/>
  <c r="C153" i="1" a="1"/>
  <c r="C153" i="1" s="1"/>
  <c r="D153" i="1" l="1"/>
  <c r="G153" i="1" a="1"/>
  <c r="G153" i="1" s="1"/>
  <c r="H153" i="1" l="1" a="1"/>
  <c r="H153" i="1" s="1"/>
  <c r="B154" i="1" s="1"/>
  <c r="D154" i="1" l="1"/>
  <c r="F154" i="1" a="1"/>
  <c r="F154" i="1" s="1"/>
  <c r="J154" i="1" s="1"/>
  <c r="C154" i="1" a="1"/>
  <c r="C154" i="1" s="1"/>
  <c r="G154" i="1" l="1" a="1"/>
  <c r="G154" i="1" s="1"/>
  <c r="H154" i="1" s="1" a="1"/>
  <c r="H154" i="1" s="1"/>
  <c r="B155" i="1" s="1"/>
  <c r="D155" i="1" l="1"/>
  <c r="C155" i="1" a="1"/>
  <c r="C155" i="1" s="1"/>
  <c r="F155" i="1" a="1"/>
  <c r="F155" i="1" s="1"/>
  <c r="J155" i="1" s="1"/>
  <c r="G155" i="1" l="1" a="1"/>
  <c r="G155" i="1" s="1"/>
  <c r="H155" i="1" s="1" a="1"/>
  <c r="H155" i="1" s="1"/>
  <c r="B156" i="1" l="1"/>
  <c r="D156" i="1" l="1"/>
  <c r="C156" i="1" a="1"/>
  <c r="C156" i="1" s="1"/>
  <c r="F156" i="1" a="1"/>
  <c r="F156" i="1" s="1"/>
  <c r="J156" i="1" s="1"/>
  <c r="G156" i="1" l="1" a="1"/>
  <c r="G156" i="1" s="1"/>
  <c r="H156" i="1" s="1" a="1"/>
  <c r="H156" i="1" s="1"/>
  <c r="B157" i="1" l="1"/>
  <c r="D157" i="1" l="1"/>
  <c r="F157" i="1" a="1"/>
  <c r="F157" i="1" s="1"/>
  <c r="J157" i="1" s="1"/>
  <c r="C157" i="1" a="1"/>
  <c r="C157" i="1" s="1"/>
  <c r="G157" i="1" l="1" a="1"/>
  <c r="G157" i="1" s="1"/>
  <c r="H157" i="1" s="1" a="1"/>
  <c r="H157" i="1" s="1"/>
  <c r="B158" i="1" s="1"/>
  <c r="D158" i="1" l="1"/>
  <c r="F158" i="1" a="1"/>
  <c r="F158" i="1" s="1"/>
  <c r="J158" i="1" s="1"/>
  <c r="C158" i="1" a="1"/>
  <c r="C158" i="1" s="1"/>
  <c r="G158" i="1" l="1" a="1"/>
  <c r="G158" i="1" s="1"/>
  <c r="H158" i="1" s="1" a="1"/>
  <c r="H158" i="1" s="1"/>
  <c r="B159" i="1" l="1"/>
  <c r="D159" i="1" l="1"/>
  <c r="F159" i="1" a="1"/>
  <c r="F159" i="1" s="1"/>
  <c r="J159" i="1" s="1"/>
  <c r="C159" i="1" a="1"/>
  <c r="C159" i="1" s="1"/>
  <c r="G159" i="1" l="1" a="1"/>
  <c r="G159" i="1" s="1"/>
  <c r="H159" i="1" s="1" a="1"/>
  <c r="H159" i="1" s="1"/>
  <c r="B160" i="1" l="1"/>
  <c r="D160" i="1" l="1"/>
  <c r="F160" i="1" a="1"/>
  <c r="F160" i="1" s="1"/>
  <c r="J160" i="1" s="1"/>
  <c r="C160" i="1" a="1"/>
  <c r="C160" i="1" s="1"/>
  <c r="G160" i="1" l="1" a="1"/>
  <c r="G160" i="1" s="1"/>
  <c r="H160" i="1" l="1" a="1"/>
  <c r="H160" i="1" s="1"/>
  <c r="B161" i="1" s="1"/>
  <c r="D161" i="1" l="1"/>
  <c r="F161" i="1" a="1"/>
  <c r="F161" i="1" s="1"/>
  <c r="J161" i="1" s="1"/>
  <c r="C161" i="1" a="1"/>
  <c r="C161" i="1" s="1"/>
  <c r="G161" i="1" l="1" a="1"/>
  <c r="G161" i="1" s="1"/>
  <c r="H161" i="1" s="1" a="1"/>
  <c r="H161" i="1" s="1"/>
  <c r="B162" i="1" s="1"/>
  <c r="D162" i="1" l="1"/>
  <c r="C162" i="1" a="1"/>
  <c r="C162" i="1" s="1"/>
  <c r="F162" i="1" a="1"/>
  <c r="F162" i="1" s="1"/>
  <c r="J162" i="1" s="1"/>
  <c r="G162" i="1" l="1" a="1"/>
  <c r="G162" i="1" s="1"/>
  <c r="H162" i="1" s="1" a="1"/>
  <c r="H162" i="1" s="1"/>
  <c r="B163" i="1" s="1"/>
  <c r="C163" i="1" l="1" a="1"/>
  <c r="C163" i="1" s="1"/>
  <c r="F163" i="1" a="1"/>
  <c r="F163" i="1" s="1"/>
  <c r="J163" i="1" s="1"/>
  <c r="D163" i="1" l="1"/>
  <c r="G163" i="1" s="1" a="1"/>
  <c r="G163" i="1" s="1"/>
  <c r="H163" i="1" s="1" a="1"/>
  <c r="H163" i="1" s="1"/>
  <c r="B164" i="1" l="1"/>
  <c r="D164" i="1" l="1"/>
  <c r="F164" i="1" a="1"/>
  <c r="F164" i="1" s="1"/>
  <c r="J164" i="1" s="1"/>
  <c r="C164" i="1" a="1"/>
  <c r="C164" i="1" s="1"/>
  <c r="G164" i="1" l="1" a="1"/>
  <c r="G164" i="1" s="1"/>
  <c r="H164" i="1" s="1" a="1"/>
  <c r="H164" i="1" s="1"/>
  <c r="B165" i="1" l="1"/>
  <c r="D165" i="1" l="1"/>
  <c r="C165" i="1" a="1"/>
  <c r="C165" i="1" s="1"/>
  <c r="F165" i="1" a="1"/>
  <c r="F165" i="1" s="1"/>
  <c r="J165" i="1" s="1"/>
  <c r="G165" i="1" l="1" a="1"/>
  <c r="G165" i="1" s="1"/>
  <c r="H165" i="1" s="1" a="1"/>
  <c r="H165" i="1" s="1"/>
  <c r="B166" i="1" l="1"/>
  <c r="D166" i="1" l="1"/>
  <c r="F166" i="1" a="1"/>
  <c r="F166" i="1" s="1"/>
  <c r="J166" i="1" s="1"/>
  <c r="C166" i="1" a="1"/>
  <c r="C166" i="1" s="1"/>
  <c r="G166" i="1" l="1" a="1"/>
  <c r="G166" i="1" s="1"/>
  <c r="H166" i="1" s="1" a="1"/>
  <c r="H166" i="1" s="1"/>
  <c r="B167" i="1" l="1"/>
  <c r="D167" i="1" l="1"/>
  <c r="C167" i="1" a="1"/>
  <c r="C167" i="1" s="1"/>
  <c r="F167" i="1" a="1"/>
  <c r="F167" i="1" s="1"/>
  <c r="J167" i="1" s="1"/>
  <c r="G167" i="1" l="1" a="1"/>
  <c r="G167" i="1" s="1"/>
  <c r="H167" i="1" s="1" a="1"/>
  <c r="H167" i="1" s="1"/>
  <c r="B168" i="1" l="1"/>
  <c r="D168" i="1" l="1"/>
  <c r="F168" i="1" a="1"/>
  <c r="F168" i="1" s="1"/>
  <c r="J168" i="1" s="1"/>
  <c r="C168" i="1" a="1"/>
  <c r="C168" i="1" s="1"/>
  <c r="G168" i="1" l="1" a="1"/>
  <c r="G168" i="1" s="1"/>
  <c r="H168" i="1" s="1" a="1"/>
  <c r="H168" i="1" s="1"/>
  <c r="B169" i="1" l="1"/>
  <c r="D169" i="1" l="1"/>
  <c r="F169" i="1" a="1"/>
  <c r="F169" i="1" s="1"/>
  <c r="J169" i="1" s="1"/>
  <c r="C169" i="1" a="1"/>
  <c r="C169" i="1" s="1"/>
  <c r="G169" i="1" l="1" a="1"/>
  <c r="G169" i="1" s="1"/>
  <c r="H169" i="1" s="1" a="1"/>
  <c r="H169" i="1" s="1"/>
  <c r="B170" i="1" l="1"/>
  <c r="D170" i="1" l="1"/>
  <c r="C170" i="1" a="1"/>
  <c r="C170" i="1" s="1"/>
  <c r="F170" i="1" a="1"/>
  <c r="F170" i="1" s="1"/>
  <c r="J170" i="1" s="1"/>
  <c r="G170" i="1" l="1" a="1"/>
  <c r="G170" i="1" s="1"/>
  <c r="H170" i="1" s="1" a="1"/>
  <c r="H170" i="1" s="1"/>
  <c r="B171" i="1" l="1"/>
  <c r="D171" i="1" l="1"/>
  <c r="F171" i="1" a="1"/>
  <c r="F171" i="1" s="1"/>
  <c r="J171" i="1" s="1"/>
  <c r="C171" i="1" a="1"/>
  <c r="C171" i="1" s="1"/>
  <c r="G171" i="1" l="1" a="1"/>
  <c r="G171" i="1" s="1"/>
  <c r="H171" i="1" l="1" a="1"/>
  <c r="H171" i="1" s="1"/>
  <c r="B172" i="1" s="1"/>
  <c r="D172" i="1" l="1"/>
  <c r="F172" i="1" a="1"/>
  <c r="F172" i="1" s="1"/>
  <c r="J172" i="1" s="1"/>
  <c r="C172" i="1" a="1"/>
  <c r="C172" i="1" s="1"/>
  <c r="G172" i="1" l="1" a="1"/>
  <c r="G172" i="1" s="1"/>
  <c r="H172" i="1" s="1" a="1"/>
  <c r="H172" i="1" s="1"/>
  <c r="B173" i="1" s="1"/>
  <c r="D173" i="1" l="1"/>
  <c r="C173" i="1" a="1"/>
  <c r="C173" i="1" s="1"/>
  <c r="F173" i="1" a="1"/>
  <c r="F173" i="1" s="1"/>
  <c r="J173" i="1" s="1"/>
  <c r="G173" i="1" l="1" a="1"/>
  <c r="G173" i="1" s="1"/>
  <c r="H173" i="1" s="1" a="1"/>
  <c r="H173" i="1" s="1"/>
  <c r="B174" i="1" l="1"/>
  <c r="D174" i="1" l="1"/>
  <c r="F174" i="1" a="1"/>
  <c r="F174" i="1" s="1"/>
  <c r="J174" i="1" s="1"/>
  <c r="C174" i="1" a="1"/>
  <c r="C174" i="1" s="1"/>
  <c r="G174" i="1" l="1" a="1"/>
  <c r="G174" i="1" s="1"/>
  <c r="H174" i="1" s="1" a="1"/>
  <c r="H174" i="1" s="1"/>
  <c r="B175" i="1" s="1"/>
  <c r="D175" i="1" l="1"/>
  <c r="F175" i="1" a="1"/>
  <c r="F175" i="1" s="1"/>
  <c r="J175" i="1" s="1"/>
  <c r="C175" i="1" a="1"/>
  <c r="C175" i="1" s="1"/>
  <c r="G175" i="1" l="1" a="1"/>
  <c r="G175" i="1" s="1"/>
  <c r="H175" i="1" l="1" a="1"/>
  <c r="H175" i="1" s="1"/>
  <c r="B176" i="1" s="1"/>
  <c r="D176" i="1" l="1"/>
  <c r="F176" i="1" a="1"/>
  <c r="F176" i="1" s="1"/>
  <c r="J176" i="1" s="1"/>
  <c r="C176" i="1" a="1"/>
  <c r="C176" i="1" s="1"/>
  <c r="G176" i="1" l="1" a="1"/>
  <c r="G176" i="1" s="1"/>
  <c r="H176" i="1" s="1" a="1"/>
  <c r="H176" i="1" s="1"/>
  <c r="B177" i="1" s="1"/>
  <c r="D177" i="1" l="1"/>
  <c r="C177" i="1" a="1"/>
  <c r="C177" i="1" s="1"/>
  <c r="F177" i="1" a="1"/>
  <c r="F177" i="1" s="1"/>
  <c r="J177" i="1" s="1"/>
  <c r="G177" i="1" l="1" a="1"/>
  <c r="G177" i="1" s="1"/>
  <c r="H177" i="1" s="1" a="1"/>
  <c r="H177" i="1" s="1"/>
  <c r="B178" i="1" s="1"/>
  <c r="D178" i="1" l="1"/>
  <c r="F178" i="1" a="1"/>
  <c r="F178" i="1" s="1"/>
  <c r="J178" i="1" s="1"/>
  <c r="C178" i="1" a="1"/>
  <c r="C178" i="1" s="1"/>
  <c r="G178" i="1" l="1" a="1"/>
  <c r="G178" i="1" s="1"/>
  <c r="H178" i="1" s="1" a="1"/>
  <c r="H178" i="1" s="1"/>
  <c r="B179" i="1" s="1"/>
  <c r="D179" i="1" l="1"/>
  <c r="F179" i="1" a="1"/>
  <c r="F179" i="1" s="1"/>
  <c r="J179" i="1" s="1"/>
  <c r="C179" i="1" a="1"/>
  <c r="C179" i="1" s="1"/>
  <c r="G179" i="1" l="1" a="1"/>
  <c r="G179" i="1" s="1"/>
  <c r="H179" i="1" s="1" a="1"/>
  <c r="H179" i="1" s="1"/>
  <c r="B180" i="1" s="1"/>
  <c r="D180" i="1" l="1"/>
  <c r="F180" i="1" a="1"/>
  <c r="F180" i="1" s="1"/>
  <c r="J180" i="1" s="1"/>
  <c r="C180" i="1" a="1"/>
  <c r="C180" i="1" s="1"/>
  <c r="G180" i="1" l="1" a="1"/>
  <c r="G180" i="1" s="1"/>
  <c r="H180" i="1" s="1" a="1"/>
  <c r="H180" i="1" s="1"/>
  <c r="B181" i="1" s="1"/>
  <c r="D181" i="1" l="1"/>
  <c r="C181" i="1" a="1"/>
  <c r="C181" i="1" s="1"/>
  <c r="F181" i="1" a="1"/>
  <c r="F181" i="1" s="1"/>
  <c r="J181" i="1" s="1"/>
  <c r="G181" i="1" l="1" a="1"/>
  <c r="G181" i="1" s="1"/>
  <c r="H181" i="1" s="1" a="1"/>
  <c r="H181" i="1" s="1"/>
  <c r="B182" i="1" s="1"/>
  <c r="D182" i="1" l="1"/>
  <c r="C182" i="1" a="1"/>
  <c r="C182" i="1" s="1"/>
  <c r="F182" i="1" a="1"/>
  <c r="F182" i="1" s="1"/>
  <c r="J182" i="1" s="1"/>
  <c r="G182" i="1" l="1" a="1"/>
  <c r="G182" i="1" s="1"/>
  <c r="H182" i="1" s="1" a="1"/>
  <c r="H182" i="1" s="1"/>
  <c r="B183" i="1" l="1"/>
  <c r="D183" i="1" l="1"/>
  <c r="C183" i="1" a="1"/>
  <c r="C183" i="1" s="1"/>
  <c r="F183" i="1" a="1"/>
  <c r="F183" i="1" s="1"/>
  <c r="J183" i="1" s="1"/>
  <c r="G183" i="1" l="1" a="1"/>
  <c r="G183" i="1" s="1"/>
  <c r="H183" i="1" s="1" a="1"/>
  <c r="H183" i="1" s="1"/>
  <c r="B184" i="1" l="1"/>
  <c r="D184" i="1" l="1"/>
  <c r="C184" i="1" a="1"/>
  <c r="C184" i="1" s="1"/>
  <c r="F184" i="1" a="1"/>
  <c r="F184" i="1" s="1"/>
  <c r="J184" i="1" s="1"/>
  <c r="G184" i="1" l="1" a="1"/>
  <c r="G184" i="1" s="1"/>
  <c r="H184" i="1" s="1" a="1"/>
  <c r="H184" i="1" s="1"/>
  <c r="B185" i="1" l="1"/>
  <c r="D185" i="1" l="1"/>
  <c r="C185" i="1" a="1"/>
  <c r="C185" i="1" s="1"/>
  <c r="F185" i="1" a="1"/>
  <c r="F185" i="1" s="1"/>
  <c r="J185" i="1" s="1"/>
  <c r="G185" i="1" l="1" a="1"/>
  <c r="G185" i="1" s="1"/>
  <c r="H185" i="1" s="1" a="1"/>
  <c r="H185" i="1" s="1"/>
  <c r="B186" i="1" l="1"/>
  <c r="D186" i="1" l="1"/>
  <c r="C186" i="1" a="1"/>
  <c r="C186" i="1" s="1"/>
  <c r="F186" i="1" a="1"/>
  <c r="F186" i="1" s="1"/>
  <c r="J186" i="1" s="1"/>
  <c r="G186" i="1" l="1" a="1"/>
  <c r="G186" i="1" s="1"/>
  <c r="H186" i="1" s="1" a="1"/>
  <c r="H186" i="1" s="1"/>
  <c r="B187" i="1" l="1"/>
  <c r="D187" i="1" l="1"/>
  <c r="C187" i="1" a="1"/>
  <c r="C187" i="1" s="1"/>
  <c r="F187" i="1" a="1"/>
  <c r="F187" i="1" s="1"/>
  <c r="J187" i="1" s="1"/>
  <c r="G187" i="1" l="1" a="1"/>
  <c r="G187" i="1" s="1"/>
  <c r="H187" i="1" s="1" a="1"/>
  <c r="H187" i="1" s="1"/>
  <c r="B188" i="1" l="1"/>
  <c r="D188" i="1" l="1"/>
  <c r="C188" i="1" a="1"/>
  <c r="C188" i="1" s="1"/>
  <c r="F188" i="1" a="1"/>
  <c r="F188" i="1" s="1"/>
  <c r="J188" i="1" s="1"/>
  <c r="G188" i="1" l="1" a="1"/>
  <c r="G188" i="1" s="1"/>
  <c r="H188" i="1" s="1" a="1"/>
  <c r="H188" i="1" s="1"/>
  <c r="B189" i="1" l="1"/>
  <c r="D189" i="1" l="1"/>
  <c r="C189" i="1" a="1"/>
  <c r="C189" i="1" s="1"/>
  <c r="F189" i="1" a="1"/>
  <c r="F189" i="1" s="1"/>
  <c r="J189" i="1" s="1"/>
  <c r="G189" i="1" l="1" a="1"/>
  <c r="G189" i="1" s="1"/>
  <c r="H189" i="1" s="1" a="1"/>
  <c r="H189" i="1" s="1"/>
  <c r="B190" i="1" l="1"/>
  <c r="D190" i="1" l="1"/>
  <c r="C190" i="1" a="1"/>
  <c r="C190" i="1" s="1"/>
  <c r="F190" i="1" a="1"/>
  <c r="F190" i="1" s="1"/>
  <c r="J190" i="1" s="1"/>
  <c r="G190" i="1" l="1" a="1"/>
  <c r="G190" i="1" s="1"/>
  <c r="H190" i="1" s="1" a="1"/>
  <c r="H190" i="1" s="1"/>
  <c r="B191" i="1" l="1"/>
  <c r="D191" i="1" l="1"/>
  <c r="C191" i="1" a="1"/>
  <c r="C191" i="1" s="1"/>
  <c r="F191" i="1" a="1"/>
  <c r="F191" i="1" s="1"/>
  <c r="J191" i="1" s="1"/>
  <c r="G191" i="1" l="1" a="1"/>
  <c r="G191" i="1" s="1"/>
  <c r="H191" i="1" s="1" a="1"/>
  <c r="H191" i="1" s="1"/>
  <c r="B192" i="1" l="1"/>
  <c r="D192" i="1" l="1"/>
  <c r="F192" i="1" a="1"/>
  <c r="F192" i="1" s="1"/>
  <c r="J192" i="1" s="1"/>
  <c r="C192" i="1" a="1"/>
  <c r="C192" i="1" s="1"/>
  <c r="G192" i="1" l="1" a="1"/>
  <c r="G192" i="1" s="1"/>
  <c r="H192" i="1" s="1" a="1"/>
  <c r="H192" i="1" s="1"/>
  <c r="B193" i="1" l="1"/>
  <c r="D193" i="1" l="1"/>
  <c r="C193" i="1" a="1"/>
  <c r="C193" i="1" s="1"/>
  <c r="F193" i="1" a="1"/>
  <c r="F193" i="1" s="1"/>
  <c r="J193" i="1" s="1"/>
  <c r="G193" i="1" l="1" a="1"/>
  <c r="G193" i="1" s="1"/>
  <c r="H193" i="1" s="1" a="1"/>
  <c r="H193" i="1" s="1"/>
  <c r="B194" i="1" l="1"/>
  <c r="D194" i="1" l="1"/>
  <c r="C194" i="1" a="1"/>
  <c r="C194" i="1" s="1"/>
  <c r="F194" i="1" a="1"/>
  <c r="F194" i="1" s="1"/>
  <c r="J194" i="1" s="1"/>
  <c r="G194" i="1" l="1" a="1"/>
  <c r="G194" i="1" s="1"/>
  <c r="H194" i="1" s="1" a="1"/>
  <c r="H194" i="1" s="1"/>
  <c r="B195" i="1" l="1"/>
  <c r="D195" i="1" l="1"/>
  <c r="C195" i="1" a="1"/>
  <c r="C195" i="1" s="1"/>
  <c r="F195" i="1" a="1"/>
  <c r="F195" i="1" s="1"/>
  <c r="J195" i="1" s="1"/>
  <c r="G195" i="1" l="1" a="1"/>
  <c r="G195" i="1" s="1"/>
  <c r="H195" i="1" s="1" a="1"/>
  <c r="H195" i="1" s="1"/>
  <c r="B196" i="1" l="1"/>
  <c r="D196" i="1" l="1"/>
  <c r="C196" i="1" a="1"/>
  <c r="C196" i="1" s="1"/>
  <c r="F196" i="1" a="1"/>
  <c r="F196" i="1" s="1"/>
  <c r="J196" i="1" s="1"/>
  <c r="G196" i="1" l="1" a="1"/>
  <c r="G196" i="1" s="1"/>
  <c r="H196" i="1" s="1" a="1"/>
  <c r="H196" i="1" s="1"/>
  <c r="B197" i="1" l="1"/>
  <c r="D197" i="1" l="1"/>
  <c r="C197" i="1" a="1"/>
  <c r="C197" i="1" s="1"/>
  <c r="F197" i="1" a="1"/>
  <c r="F197" i="1" s="1"/>
  <c r="J197" i="1" s="1"/>
  <c r="G197" i="1" l="1" a="1"/>
  <c r="G197" i="1" s="1"/>
  <c r="H197" i="1" s="1" a="1"/>
  <c r="H197" i="1" s="1"/>
  <c r="B198" i="1" l="1"/>
  <c r="D198" i="1" l="1"/>
  <c r="F198" i="1" a="1"/>
  <c r="F198" i="1" s="1"/>
  <c r="J198" i="1" s="1"/>
  <c r="C198" i="1" a="1"/>
  <c r="C198" i="1" s="1"/>
  <c r="G198" i="1" l="1" a="1"/>
  <c r="G198" i="1" s="1"/>
  <c r="H198" i="1" s="1" a="1"/>
  <c r="H198" i="1" s="1"/>
  <c r="B199" i="1" l="1"/>
  <c r="D199" i="1" l="1"/>
  <c r="C199" i="1" a="1"/>
  <c r="C199" i="1" s="1"/>
  <c r="F199" i="1" a="1"/>
  <c r="F199" i="1" s="1"/>
  <c r="J199" i="1" s="1"/>
  <c r="G199" i="1" l="1" a="1"/>
  <c r="G199" i="1" s="1"/>
  <c r="H199" i="1" s="1" a="1"/>
  <c r="H199" i="1" s="1"/>
  <c r="B200" i="1" l="1"/>
  <c r="D200" i="1" l="1"/>
  <c r="C200" i="1" a="1"/>
  <c r="C200" i="1" s="1"/>
  <c r="F200" i="1" a="1"/>
  <c r="F200" i="1" s="1"/>
  <c r="J200" i="1" s="1"/>
  <c r="G200" i="1" l="1" a="1"/>
  <c r="G200" i="1" s="1"/>
  <c r="H200" i="1" s="1" a="1"/>
  <c r="H200" i="1" s="1"/>
  <c r="B201" i="1" l="1"/>
  <c r="D201" i="1" l="1"/>
  <c r="C201" i="1" a="1"/>
  <c r="C201" i="1" s="1"/>
  <c r="F201" i="1" a="1"/>
  <c r="F201" i="1" s="1"/>
  <c r="J201" i="1" s="1"/>
  <c r="G201" i="1" l="1" a="1"/>
  <c r="G201" i="1" s="1"/>
  <c r="H201" i="1" s="1" a="1"/>
  <c r="H201" i="1" s="1"/>
  <c r="B202" i="1" l="1"/>
  <c r="D202" i="1" l="1"/>
  <c r="C202" i="1" a="1"/>
  <c r="C202" i="1" s="1"/>
  <c r="F202" i="1" a="1"/>
  <c r="F202" i="1" s="1"/>
  <c r="J202" i="1" s="1"/>
  <c r="G202" i="1" l="1" a="1"/>
  <c r="G202" i="1" s="1"/>
  <c r="H202" i="1" s="1" a="1"/>
  <c r="H202" i="1" s="1"/>
  <c r="B203" i="1" l="1"/>
  <c r="D203" i="1" l="1"/>
  <c r="C203" i="1" a="1"/>
  <c r="C203" i="1" s="1"/>
  <c r="F203" i="1" a="1"/>
  <c r="F203" i="1" s="1"/>
  <c r="J203" i="1" s="1"/>
  <c r="G203" i="1" l="1" a="1"/>
  <c r="G203" i="1" s="1"/>
  <c r="H203" i="1" s="1" a="1"/>
  <c r="H203" i="1" s="1"/>
  <c r="B204" i="1" l="1"/>
  <c r="D204" i="1" l="1"/>
  <c r="C204" i="1" a="1"/>
  <c r="C204" i="1" s="1"/>
  <c r="F204" i="1" a="1"/>
  <c r="F204" i="1" s="1"/>
  <c r="J204" i="1" s="1"/>
  <c r="G204" i="1" l="1" a="1"/>
  <c r="G204" i="1" s="1"/>
  <c r="H204" i="1" s="1" a="1"/>
  <c r="H204" i="1" s="1"/>
  <c r="B205" i="1" l="1"/>
  <c r="D205" i="1" l="1"/>
  <c r="C205" i="1" a="1"/>
  <c r="C205" i="1" s="1"/>
  <c r="F205" i="1" a="1"/>
  <c r="F205" i="1" s="1"/>
  <c r="J205" i="1" s="1"/>
  <c r="G205" i="1" l="1" a="1"/>
  <c r="G205" i="1" s="1"/>
  <c r="H205" i="1" s="1" a="1"/>
  <c r="H205" i="1" s="1"/>
  <c r="B206" i="1" l="1"/>
  <c r="D206" i="1" l="1"/>
  <c r="C206" i="1" a="1"/>
  <c r="C206" i="1" s="1"/>
  <c r="F206" i="1" a="1"/>
  <c r="F206" i="1" s="1"/>
  <c r="J206" i="1" s="1"/>
  <c r="G206" i="1" l="1" a="1"/>
  <c r="G206" i="1" s="1"/>
  <c r="H206" i="1" s="1" a="1"/>
  <c r="H206" i="1" s="1"/>
  <c r="B207" i="1" l="1"/>
  <c r="D207" i="1" l="1"/>
  <c r="C207" i="1" a="1"/>
  <c r="C207" i="1" s="1"/>
  <c r="F207" i="1" a="1"/>
  <c r="F207" i="1" s="1"/>
  <c r="J207" i="1" s="1"/>
  <c r="G207" i="1" l="1" a="1"/>
  <c r="G207" i="1" s="1"/>
  <c r="H207" i="1" s="1" a="1"/>
  <c r="H207" i="1" s="1"/>
  <c r="B208" i="1" l="1"/>
  <c r="D208" i="1" l="1"/>
  <c r="F208" i="1" a="1"/>
  <c r="F208" i="1" s="1"/>
  <c r="J208" i="1" s="1"/>
  <c r="C208" i="1" a="1"/>
  <c r="C208" i="1" s="1"/>
  <c r="G208" i="1" l="1" a="1"/>
  <c r="G208" i="1" s="1"/>
  <c r="H208" i="1" s="1" a="1"/>
  <c r="H208" i="1" s="1"/>
  <c r="B209" i="1" l="1"/>
  <c r="D209" i="1" l="1"/>
  <c r="C209" i="1" a="1"/>
  <c r="C209" i="1" s="1"/>
  <c r="F209" i="1" a="1"/>
  <c r="F209" i="1" s="1"/>
  <c r="J209" i="1" s="1"/>
  <c r="G209" i="1" l="1" a="1"/>
  <c r="G209" i="1" s="1"/>
  <c r="H209" i="1" s="1" a="1"/>
  <c r="H209" i="1" s="1"/>
  <c r="B210" i="1" l="1"/>
  <c r="D210" i="1" l="1"/>
  <c r="C210" i="1" a="1"/>
  <c r="C210" i="1" s="1"/>
  <c r="F210" i="1" a="1"/>
  <c r="F210" i="1" s="1"/>
  <c r="J210" i="1" s="1"/>
  <c r="G210" i="1" l="1" a="1"/>
  <c r="G210" i="1" s="1"/>
  <c r="H210" i="1" s="1" a="1"/>
  <c r="H210" i="1" s="1"/>
  <c r="B211" i="1" l="1"/>
  <c r="D211" i="1" l="1"/>
  <c r="C211" i="1" a="1"/>
  <c r="C211" i="1" s="1"/>
  <c r="F211" i="1" a="1"/>
  <c r="F211" i="1" s="1"/>
  <c r="J211" i="1" s="1"/>
  <c r="G211" i="1" l="1" a="1"/>
  <c r="G211" i="1" s="1"/>
  <c r="H211" i="1" s="1" a="1"/>
  <c r="H211" i="1" s="1"/>
  <c r="B212" i="1" l="1"/>
  <c r="D212" i="1" l="1"/>
  <c r="F212" i="1" a="1"/>
  <c r="F212" i="1" s="1"/>
  <c r="J212" i="1" s="1"/>
  <c r="C212" i="1" a="1"/>
  <c r="C212" i="1" s="1"/>
  <c r="G212" i="1" l="1" a="1"/>
  <c r="G212" i="1" s="1"/>
  <c r="H212" i="1" s="1" a="1"/>
  <c r="H212" i="1" s="1"/>
  <c r="B213" i="1" l="1"/>
  <c r="D213" i="1" l="1"/>
  <c r="C213" i="1" a="1"/>
  <c r="C213" i="1" s="1"/>
  <c r="F213" i="1" a="1"/>
  <c r="F213" i="1" s="1"/>
  <c r="J213" i="1" s="1"/>
  <c r="G213" i="1" l="1" a="1"/>
  <c r="G213" i="1" s="1"/>
  <c r="H213" i="1" s="1" a="1"/>
  <c r="H213" i="1" s="1"/>
  <c r="B214" i="1" l="1"/>
  <c r="D214" i="1" l="1"/>
  <c r="C214" i="1" a="1"/>
  <c r="C214" i="1" s="1"/>
  <c r="F214" i="1" a="1"/>
  <c r="F214" i="1" s="1"/>
  <c r="J214" i="1" s="1"/>
  <c r="G214" i="1" l="1" a="1"/>
  <c r="G214" i="1" s="1"/>
  <c r="H214" i="1" l="1" a="1"/>
  <c r="H214" i="1" s="1"/>
  <c r="B215" i="1" s="1"/>
  <c r="D215" i="1" l="1"/>
  <c r="C215" i="1" a="1"/>
  <c r="C215" i="1" s="1"/>
  <c r="F215" i="1" a="1"/>
  <c r="F215" i="1" s="1"/>
  <c r="J215" i="1" s="1"/>
  <c r="G215" i="1" l="1" a="1"/>
  <c r="G215" i="1" s="1"/>
  <c r="H215" i="1" s="1" a="1"/>
  <c r="H215" i="1" s="1"/>
  <c r="B216" i="1" s="1"/>
  <c r="D216" i="1" l="1"/>
  <c r="C216" i="1" a="1"/>
  <c r="C216" i="1" s="1"/>
  <c r="F216" i="1" a="1"/>
  <c r="F216" i="1" s="1"/>
  <c r="J216" i="1" s="1"/>
  <c r="G216" i="1" l="1" a="1"/>
  <c r="G216" i="1" s="1"/>
  <c r="H216" i="1" l="1" a="1"/>
  <c r="H216" i="1" s="1"/>
  <c r="B217" i="1" s="1"/>
  <c r="D217" i="1" l="1"/>
  <c r="F217" i="1" a="1"/>
  <c r="F217" i="1" s="1"/>
  <c r="J217" i="1" s="1"/>
  <c r="C217" i="1" a="1"/>
  <c r="C217" i="1" s="1"/>
  <c r="G217" i="1" l="1" a="1"/>
  <c r="G217" i="1" s="1"/>
  <c r="H217" i="1" s="1" a="1"/>
  <c r="H217" i="1" s="1"/>
  <c r="B218" i="1" s="1"/>
  <c r="D218" i="1" l="1"/>
  <c r="C218" i="1" a="1"/>
  <c r="C218" i="1" s="1"/>
  <c r="F218" i="1" a="1"/>
  <c r="F218" i="1" s="1"/>
  <c r="J218" i="1" s="1"/>
  <c r="G218" i="1" l="1" a="1"/>
  <c r="G218" i="1" s="1"/>
  <c r="H218" i="1" l="1" a="1"/>
  <c r="H218" i="1" s="1"/>
  <c r="B219" i="1" s="1"/>
  <c r="D219" i="1" l="1"/>
  <c r="F219" i="1" a="1"/>
  <c r="F219" i="1" s="1"/>
  <c r="J219" i="1" s="1"/>
  <c r="C219" i="1" a="1"/>
  <c r="C219" i="1" s="1"/>
  <c r="G219" i="1" l="1" a="1"/>
  <c r="G219" i="1" s="1"/>
  <c r="H219" i="1" s="1" a="1"/>
  <c r="H219" i="1" s="1"/>
  <c r="B220" i="1" s="1"/>
  <c r="D220" i="1" l="1"/>
  <c r="C220" i="1" a="1"/>
  <c r="C220" i="1" s="1"/>
  <c r="F220" i="1" a="1"/>
  <c r="F220" i="1" s="1"/>
  <c r="J220" i="1" s="1"/>
  <c r="G220" i="1" l="1" a="1"/>
  <c r="G220" i="1" s="1"/>
  <c r="H220" i="1" s="1" a="1"/>
  <c r="H220" i="1" s="1"/>
  <c r="B221" i="1" l="1"/>
  <c r="D221" i="1" l="1"/>
  <c r="F221" i="1" a="1"/>
  <c r="F221" i="1" s="1"/>
  <c r="J221" i="1" s="1"/>
  <c r="C221" i="1" a="1"/>
  <c r="C221" i="1" s="1"/>
  <c r="G221" i="1" l="1" a="1"/>
  <c r="G221" i="1" s="1"/>
  <c r="H221" i="1" s="1" a="1"/>
  <c r="H221" i="1" s="1"/>
  <c r="B222" i="1" l="1"/>
  <c r="D222" i="1" l="1"/>
  <c r="F222" i="1" a="1"/>
  <c r="F222" i="1" s="1"/>
  <c r="J222" i="1" s="1"/>
  <c r="C222" i="1" a="1"/>
  <c r="C222" i="1" s="1"/>
  <c r="G222" i="1" l="1" a="1"/>
  <c r="G222" i="1" s="1"/>
  <c r="H222" i="1" s="1" a="1"/>
  <c r="H222" i="1" s="1"/>
  <c r="B223" i="1" s="1"/>
  <c r="D223" i="1" l="1"/>
  <c r="C223" i="1" a="1"/>
  <c r="C223" i="1" s="1"/>
  <c r="F223" i="1" a="1"/>
  <c r="F223" i="1" s="1"/>
  <c r="J223" i="1" s="1"/>
  <c r="G223" i="1" l="1" a="1"/>
  <c r="G223" i="1" s="1"/>
  <c r="H223" i="1" s="1" a="1"/>
  <c r="H223" i="1" s="1"/>
  <c r="B224" i="1" l="1"/>
  <c r="D224" i="1" l="1"/>
  <c r="F224" i="1" a="1"/>
  <c r="F224" i="1" s="1"/>
  <c r="J224" i="1" s="1"/>
  <c r="C224" i="1" a="1"/>
  <c r="C224" i="1" s="1"/>
  <c r="G224" i="1" l="1" a="1"/>
  <c r="G224" i="1" s="1"/>
  <c r="H224" i="1" s="1" a="1"/>
  <c r="H224" i="1" s="1"/>
  <c r="B225" i="1" l="1"/>
  <c r="D225" i="1" l="1"/>
  <c r="F225" i="1" a="1"/>
  <c r="F225" i="1" s="1"/>
  <c r="J225" i="1" s="1"/>
  <c r="C225" i="1" a="1"/>
  <c r="C225" i="1" s="1"/>
  <c r="G225" i="1" l="1" a="1"/>
  <c r="G225" i="1" s="1"/>
  <c r="H225" i="1" s="1" a="1"/>
  <c r="H225" i="1" s="1"/>
  <c r="B226" i="1" s="1"/>
  <c r="D226" i="1" l="1"/>
  <c r="F226" i="1" a="1"/>
  <c r="F226" i="1" s="1"/>
  <c r="J226" i="1" s="1"/>
  <c r="C226" i="1" a="1"/>
  <c r="C226" i="1" s="1"/>
  <c r="G226" i="1" l="1" a="1"/>
  <c r="G226" i="1" s="1"/>
  <c r="H226" i="1" s="1" a="1"/>
  <c r="H226" i="1" s="1"/>
  <c r="B227" i="1" l="1"/>
  <c r="D227" i="1" l="1"/>
  <c r="F227" i="1" a="1"/>
  <c r="F227" i="1" s="1"/>
  <c r="J227" i="1" s="1"/>
  <c r="C227" i="1" a="1"/>
  <c r="C227" i="1" s="1"/>
  <c r="G227" i="1" l="1" a="1"/>
  <c r="G227" i="1" s="1"/>
  <c r="H227" i="1" s="1" a="1"/>
  <c r="H227" i="1" s="1"/>
  <c r="B228" i="1" s="1"/>
  <c r="D228" i="1" l="1"/>
  <c r="F228" i="1" a="1"/>
  <c r="F228" i="1" s="1"/>
  <c r="J228" i="1" s="1"/>
  <c r="C228" i="1" a="1"/>
  <c r="C228" i="1" s="1"/>
  <c r="G228" i="1" l="1" a="1"/>
  <c r="G228" i="1" s="1"/>
  <c r="H228" i="1" s="1" a="1"/>
  <c r="H228" i="1" s="1"/>
  <c r="B229" i="1" l="1"/>
  <c r="D229" i="1" l="1"/>
  <c r="C229" i="1" a="1"/>
  <c r="C229" i="1" s="1"/>
  <c r="F229" i="1" a="1"/>
  <c r="F229" i="1" s="1"/>
  <c r="J229" i="1" s="1"/>
  <c r="G229" i="1" l="1" a="1"/>
  <c r="G229" i="1" s="1"/>
  <c r="H229" i="1" s="1" a="1"/>
  <c r="H229" i="1" s="1"/>
  <c r="B230" i="1" l="1"/>
  <c r="D230" i="1" l="1"/>
  <c r="F230" i="1" a="1"/>
  <c r="F230" i="1" s="1"/>
  <c r="J230" i="1" s="1"/>
  <c r="C230" i="1" a="1"/>
  <c r="C230" i="1" s="1"/>
  <c r="G230" i="1" l="1" a="1"/>
  <c r="G230" i="1" s="1"/>
  <c r="H230" i="1" s="1" a="1"/>
  <c r="H230" i="1" s="1"/>
  <c r="B231" i="1" s="1"/>
  <c r="D231" i="1" l="1"/>
  <c r="F231" i="1" a="1"/>
  <c r="F231" i="1" s="1"/>
  <c r="J231" i="1" s="1"/>
  <c r="C231" i="1" a="1"/>
  <c r="C231" i="1" s="1"/>
  <c r="G231" i="1" l="1" a="1"/>
  <c r="G231" i="1" s="1"/>
  <c r="H231" i="1" l="1" a="1"/>
  <c r="H231" i="1" s="1"/>
  <c r="B232" i="1" s="1"/>
  <c r="D232" i="1" l="1"/>
  <c r="C232" i="1" a="1"/>
  <c r="C232" i="1" s="1"/>
  <c r="F232" i="1" a="1"/>
  <c r="F232" i="1" s="1"/>
  <c r="J232" i="1" s="1"/>
  <c r="G232" i="1" l="1" a="1"/>
  <c r="G232" i="1" s="1"/>
  <c r="H232" i="1" s="1" a="1"/>
  <c r="H232" i="1" s="1"/>
  <c r="B233" i="1" s="1"/>
  <c r="D233" i="1" l="1"/>
  <c r="C233" i="1" a="1"/>
  <c r="C233" i="1" s="1"/>
  <c r="F233" i="1" a="1"/>
  <c r="F233" i="1" s="1"/>
  <c r="J233" i="1" s="1"/>
  <c r="G233" i="1" l="1" a="1"/>
  <c r="G233" i="1" s="1"/>
  <c r="H233" i="1" s="1" a="1"/>
  <c r="H233" i="1" s="1"/>
  <c r="B234" i="1" s="1"/>
  <c r="D234" i="1" l="1"/>
  <c r="C234" i="1" a="1"/>
  <c r="C234" i="1" s="1"/>
  <c r="F234" i="1" a="1"/>
  <c r="F234" i="1" s="1"/>
  <c r="J234" i="1" s="1"/>
  <c r="G234" i="1" l="1" a="1"/>
  <c r="G234" i="1" s="1"/>
  <c r="H234" i="1" s="1" a="1"/>
  <c r="H234" i="1" s="1"/>
  <c r="B235" i="1" s="1"/>
  <c r="D235" i="1" l="1"/>
  <c r="F235" i="1" a="1"/>
  <c r="F235" i="1" s="1"/>
  <c r="J235" i="1" s="1"/>
  <c r="C235" i="1" a="1"/>
  <c r="C235" i="1" s="1"/>
  <c r="G235" i="1" l="1" a="1"/>
  <c r="G235" i="1" s="1"/>
  <c r="H235" i="1" s="1" a="1"/>
  <c r="H235" i="1" s="1"/>
  <c r="B236" i="1" l="1"/>
  <c r="D236" i="1" l="1"/>
  <c r="F236" i="1" a="1"/>
  <c r="F236" i="1" s="1"/>
  <c r="J236" i="1" s="1"/>
  <c r="C236" i="1" a="1"/>
  <c r="C236" i="1" s="1"/>
  <c r="G236" i="1" l="1" a="1"/>
  <c r="G236" i="1" s="1"/>
  <c r="H236" i="1" l="1" a="1"/>
  <c r="H236" i="1" s="1"/>
  <c r="B237" i="1" s="1"/>
  <c r="D237" i="1" l="1"/>
  <c r="F237" i="1" a="1"/>
  <c r="F237" i="1" s="1"/>
  <c r="J237" i="1" s="1"/>
  <c r="C237" i="1" a="1"/>
  <c r="C237" i="1" s="1"/>
  <c r="G237" i="1" l="1" a="1"/>
  <c r="G237" i="1" s="1"/>
  <c r="H237" i="1" s="1" a="1"/>
  <c r="H237" i="1" s="1"/>
  <c r="B238" i="1" s="1"/>
  <c r="D238" i="1" l="1"/>
  <c r="F238" i="1" a="1"/>
  <c r="F238" i="1" s="1"/>
  <c r="J238" i="1" s="1"/>
  <c r="C238" i="1" a="1"/>
  <c r="C238" i="1" s="1"/>
  <c r="G238" i="1" l="1" a="1"/>
  <c r="G238" i="1" s="1"/>
  <c r="H238" i="1" s="1" a="1"/>
  <c r="H238" i="1" s="1"/>
  <c r="B239" i="1" s="1"/>
  <c r="D239" i="1" l="1"/>
  <c r="F239" i="1" a="1"/>
  <c r="F239" i="1" s="1"/>
  <c r="J239" i="1" s="1"/>
  <c r="C239" i="1" a="1"/>
  <c r="C239" i="1" s="1"/>
  <c r="G239" i="1" l="1" a="1"/>
  <c r="G239" i="1" s="1"/>
  <c r="H239" i="1" s="1" a="1"/>
  <c r="H239" i="1" s="1"/>
  <c r="B240" i="1" l="1"/>
  <c r="D240" i="1" l="1"/>
  <c r="F240" i="1" a="1"/>
  <c r="F240" i="1" s="1"/>
  <c r="J240" i="1" s="1"/>
  <c r="C240" i="1" a="1"/>
  <c r="C240" i="1" s="1"/>
  <c r="G240" i="1" l="1" a="1"/>
  <c r="G240" i="1" s="1"/>
  <c r="H240" i="1" s="1" a="1"/>
  <c r="H240" i="1" s="1"/>
  <c r="B241" i="1" l="1"/>
  <c r="D241" i="1" l="1"/>
  <c r="F241" i="1" a="1"/>
  <c r="F241" i="1" s="1"/>
  <c r="J241" i="1" s="1"/>
  <c r="C241" i="1" a="1"/>
  <c r="C241" i="1" s="1"/>
  <c r="G241" i="1" l="1" a="1"/>
  <c r="G241" i="1" s="1"/>
  <c r="H241" i="1" s="1" a="1"/>
  <c r="H241" i="1" s="1"/>
  <c r="B242" i="1" l="1"/>
  <c r="D242" i="1" l="1"/>
  <c r="F242" i="1" a="1"/>
  <c r="F242" i="1" s="1"/>
  <c r="J242" i="1" s="1"/>
  <c r="C242" i="1" a="1"/>
  <c r="C242" i="1" s="1"/>
  <c r="G242" i="1" l="1" a="1"/>
  <c r="G242" i="1" s="1"/>
  <c r="H242" i="1" s="1" a="1"/>
  <c r="H242" i="1" s="1"/>
  <c r="B243" i="1" l="1"/>
  <c r="D243" i="1" l="1"/>
  <c r="F243" i="1" a="1"/>
  <c r="F243" i="1" s="1"/>
  <c r="J243" i="1" s="1"/>
  <c r="C243" i="1" a="1"/>
  <c r="C243" i="1" s="1"/>
  <c r="G243" i="1" l="1" a="1"/>
  <c r="G243" i="1" s="1"/>
  <c r="H243" i="1" s="1" a="1"/>
  <c r="H243" i="1" s="1"/>
  <c r="B244" i="1" s="1"/>
  <c r="D244" i="1" l="1"/>
  <c r="C244" i="1" a="1"/>
  <c r="C244" i="1" s="1"/>
  <c r="F244" i="1" a="1"/>
  <c r="F244" i="1" s="1"/>
  <c r="J244" i="1" s="1"/>
  <c r="G244" i="1" l="1" a="1"/>
  <c r="G244" i="1" s="1"/>
  <c r="H244" i="1" l="1" a="1"/>
  <c r="H244" i="1" s="1"/>
  <c r="B245" i="1" s="1"/>
  <c r="D245" i="1" l="1"/>
  <c r="F245" i="1" a="1"/>
  <c r="F245" i="1" s="1"/>
  <c r="J245" i="1" s="1"/>
  <c r="C245" i="1" a="1"/>
  <c r="C245" i="1" s="1"/>
  <c r="G245" i="1" l="1" a="1"/>
  <c r="G245" i="1" s="1"/>
  <c r="H245" i="1" s="1" a="1"/>
  <c r="H245" i="1" s="1"/>
  <c r="B246" i="1" s="1"/>
  <c r="D246" i="1" l="1"/>
  <c r="F246" i="1" a="1"/>
  <c r="F246" i="1" s="1"/>
  <c r="J246" i="1" s="1"/>
  <c r="C246" i="1" a="1"/>
  <c r="C246" i="1" s="1"/>
  <c r="G246" i="1" l="1" a="1"/>
  <c r="G246" i="1" s="1"/>
  <c r="H246" i="1" s="1" a="1"/>
  <c r="H246" i="1" s="1"/>
  <c r="B247" i="1" s="1"/>
  <c r="D247" i="1" l="1"/>
  <c r="C247" i="1" a="1"/>
  <c r="C247" i="1" s="1"/>
  <c r="F247" i="1" a="1"/>
  <c r="F247" i="1" s="1"/>
  <c r="J247" i="1" s="1"/>
  <c r="G247" i="1" l="1" a="1"/>
  <c r="G247" i="1" s="1"/>
  <c r="H247" i="1" s="1" a="1"/>
  <c r="H247" i="1" s="1"/>
  <c r="B248" i="1" s="1"/>
  <c r="D248" i="1" l="1"/>
  <c r="F248" i="1" a="1"/>
  <c r="F248" i="1" s="1"/>
  <c r="J248" i="1" s="1"/>
  <c r="C248" i="1" a="1"/>
  <c r="C248" i="1" s="1"/>
  <c r="G248" i="1" l="1" a="1"/>
  <c r="G248" i="1" s="1"/>
  <c r="H248" i="1" s="1" a="1"/>
  <c r="H248" i="1" s="1"/>
  <c r="B249" i="1" s="1"/>
  <c r="C249" i="1" l="1" a="1"/>
  <c r="C249" i="1" s="1"/>
  <c r="F249" i="1" a="1"/>
  <c r="F249" i="1" s="1"/>
  <c r="J249" i="1" s="1"/>
  <c r="D249" i="1" l="1"/>
  <c r="G249" i="1" s="1" a="1"/>
  <c r="G249" i="1" s="1"/>
  <c r="H249" i="1" s="1" a="1"/>
  <c r="H249" i="1" s="1"/>
  <c r="B250" i="1" s="1"/>
  <c r="D250" i="1" l="1"/>
  <c r="F250" i="1" a="1"/>
  <c r="F250" i="1" s="1"/>
  <c r="J250" i="1" s="1"/>
  <c r="C250" i="1" a="1"/>
  <c r="C250" i="1" s="1"/>
  <c r="G250" i="1" l="1" a="1"/>
  <c r="G250" i="1" s="1"/>
  <c r="H250" i="1" s="1" a="1"/>
  <c r="H250" i="1" s="1"/>
  <c r="B251" i="1" s="1"/>
  <c r="D251" i="1" l="1"/>
  <c r="F251" i="1" a="1"/>
  <c r="F251" i="1" s="1"/>
  <c r="J251" i="1" s="1"/>
  <c r="C251" i="1" a="1"/>
  <c r="C251" i="1" s="1"/>
  <c r="G251" i="1" l="1" a="1"/>
  <c r="G251" i="1" s="1"/>
  <c r="H251" i="1" s="1" a="1"/>
  <c r="H251" i="1" s="1"/>
  <c r="B252" i="1" s="1"/>
  <c r="D252" i="1" l="1"/>
  <c r="C252" i="1" a="1"/>
  <c r="C252" i="1" s="1"/>
  <c r="F252" i="1" a="1"/>
  <c r="F252" i="1" s="1"/>
  <c r="J252" i="1" s="1"/>
  <c r="G252" i="1" l="1" a="1"/>
  <c r="G252" i="1" s="1"/>
  <c r="H252" i="1" s="1" a="1"/>
  <c r="H252" i="1" s="1"/>
  <c r="B253" i="1" s="1"/>
  <c r="D253" i="1" l="1"/>
  <c r="C253" i="1" a="1"/>
  <c r="C253" i="1" s="1"/>
  <c r="F253" i="1" a="1"/>
  <c r="F253" i="1" s="1"/>
  <c r="J253" i="1" s="1"/>
  <c r="G253" i="1" l="1" a="1"/>
  <c r="G253" i="1" s="1"/>
  <c r="H253" i="1" s="1" a="1"/>
  <c r="H253" i="1" s="1"/>
  <c r="B254" i="1" s="1"/>
  <c r="D254" i="1" l="1"/>
  <c r="F254" i="1" a="1"/>
  <c r="F254" i="1" s="1"/>
  <c r="J254" i="1" s="1"/>
  <c r="C254" i="1" a="1"/>
  <c r="C254" i="1" s="1"/>
  <c r="G254" i="1" l="1" a="1"/>
  <c r="G254" i="1" s="1"/>
  <c r="H254" i="1" s="1" a="1"/>
  <c r="H254" i="1" s="1"/>
  <c r="B255" i="1" l="1"/>
  <c r="D255" i="1" l="1"/>
  <c r="C255" i="1" a="1"/>
  <c r="C255" i="1" s="1"/>
  <c r="F255" i="1" a="1"/>
  <c r="F255" i="1" s="1"/>
  <c r="J255" i="1" s="1"/>
  <c r="G255" i="1" l="1" a="1"/>
  <c r="G255" i="1" s="1"/>
  <c r="H255" i="1" s="1" a="1"/>
  <c r="H255" i="1" s="1"/>
  <c r="B256" i="1" l="1"/>
  <c r="D256" i="1" l="1"/>
  <c r="C256" i="1" a="1"/>
  <c r="C256" i="1" s="1"/>
  <c r="F256" i="1" a="1"/>
  <c r="F256" i="1" s="1"/>
  <c r="J256" i="1" s="1"/>
  <c r="G256" i="1" l="1" a="1"/>
  <c r="G256" i="1" s="1"/>
  <c r="H256" i="1" s="1" a="1"/>
  <c r="H256" i="1" s="1"/>
  <c r="B257" i="1" l="1"/>
  <c r="D257" i="1" l="1"/>
  <c r="F257" i="1" a="1"/>
  <c r="F257" i="1" s="1"/>
  <c r="J257" i="1" s="1"/>
  <c r="C257" i="1" a="1"/>
  <c r="C257" i="1" s="1"/>
  <c r="G257" i="1" l="1" a="1"/>
  <c r="G257" i="1" s="1"/>
  <c r="H257" i="1" s="1" a="1"/>
  <c r="H257" i="1" s="1"/>
  <c r="B258" i="1" s="1"/>
  <c r="D258" i="1" l="1"/>
  <c r="F258" i="1" a="1"/>
  <c r="F258" i="1" s="1"/>
  <c r="J258" i="1" s="1"/>
  <c r="C258" i="1" a="1"/>
  <c r="C258" i="1" s="1"/>
  <c r="G258" i="1" l="1" a="1"/>
  <c r="G258" i="1" s="1"/>
  <c r="H258" i="1" s="1" a="1"/>
  <c r="H258" i="1" s="1"/>
  <c r="B259" i="1" s="1"/>
  <c r="D259" i="1" l="1"/>
  <c r="F259" i="1" a="1"/>
  <c r="F259" i="1" s="1"/>
  <c r="J259" i="1" s="1"/>
  <c r="C259" i="1" a="1"/>
  <c r="C259" i="1" s="1"/>
  <c r="G259" i="1" l="1" a="1"/>
  <c r="G259" i="1" s="1"/>
  <c r="H259" i="1" l="1" a="1"/>
  <c r="H259" i="1" s="1"/>
  <c r="B260" i="1" s="1"/>
  <c r="D260" i="1" l="1"/>
  <c r="F260" i="1" a="1"/>
  <c r="F260" i="1" s="1"/>
  <c r="J260" i="1" s="1"/>
  <c r="C260" i="1" a="1"/>
  <c r="C260" i="1" s="1"/>
  <c r="G260" i="1" l="1" a="1"/>
  <c r="G260" i="1" s="1"/>
  <c r="H260" i="1" s="1" a="1"/>
  <c r="H260" i="1" s="1"/>
  <c r="B261" i="1" s="1"/>
  <c r="D261" i="1" l="1"/>
  <c r="F261" i="1" a="1"/>
  <c r="F261" i="1" s="1"/>
  <c r="J261" i="1" s="1"/>
  <c r="C261" i="1" a="1"/>
  <c r="C261" i="1" s="1"/>
  <c r="G261" i="1" l="1" a="1"/>
  <c r="G261" i="1" s="1"/>
  <c r="H261" i="1" s="1" a="1"/>
  <c r="H261" i="1" s="1"/>
  <c r="B262" i="1" s="1"/>
  <c r="D262" i="1" l="1"/>
  <c r="C262" i="1" a="1"/>
  <c r="C262" i="1" s="1"/>
  <c r="F262" i="1" a="1"/>
  <c r="F262" i="1" s="1"/>
  <c r="J262" i="1" s="1"/>
  <c r="G262" i="1" l="1" a="1"/>
  <c r="G262" i="1" s="1"/>
  <c r="H262" i="1" l="1" a="1"/>
  <c r="H262" i="1" s="1"/>
  <c r="B263" i="1" s="1"/>
  <c r="D263" i="1" l="1"/>
  <c r="C263" i="1" a="1"/>
  <c r="C263" i="1" s="1"/>
  <c r="F263" i="1" a="1"/>
  <c r="F263" i="1" s="1"/>
  <c r="J263" i="1" s="1"/>
  <c r="G263" i="1" l="1" a="1"/>
  <c r="G263" i="1" s="1"/>
  <c r="H263" i="1" s="1" a="1"/>
  <c r="H263" i="1" s="1"/>
  <c r="B264" i="1" s="1"/>
  <c r="D264" i="1" l="1"/>
  <c r="C264" i="1" a="1"/>
  <c r="C264" i="1" s="1"/>
  <c r="F264" i="1" a="1"/>
  <c r="F264" i="1" s="1"/>
  <c r="J264" i="1" s="1"/>
  <c r="G264" i="1" l="1" a="1"/>
  <c r="G264" i="1" s="1"/>
  <c r="H264" i="1" s="1" a="1"/>
  <c r="H264" i="1" s="1"/>
  <c r="B265" i="1" s="1"/>
  <c r="D265" i="1" l="1"/>
  <c r="C265" i="1" a="1"/>
  <c r="C265" i="1" s="1"/>
  <c r="F265" i="1" a="1"/>
  <c r="F265" i="1" s="1"/>
  <c r="J265" i="1" s="1"/>
  <c r="G265" i="1" l="1" a="1"/>
  <c r="G265" i="1" s="1"/>
  <c r="H265" i="1" s="1" a="1"/>
  <c r="H265" i="1" s="1"/>
  <c r="B266" i="1" s="1"/>
  <c r="D266" i="1" l="1"/>
  <c r="C266" i="1" a="1"/>
  <c r="C266" i="1" s="1"/>
  <c r="F266" i="1" a="1"/>
  <c r="F266" i="1" s="1"/>
  <c r="J266" i="1" s="1"/>
  <c r="G266" i="1" l="1" a="1"/>
  <c r="G266" i="1" s="1"/>
  <c r="H266" i="1" s="1" a="1"/>
  <c r="H266" i="1" s="1"/>
  <c r="B267" i="1" s="1"/>
  <c r="D267" i="1" l="1"/>
  <c r="F267" i="1" a="1"/>
  <c r="F267" i="1" s="1"/>
  <c r="J267" i="1" s="1"/>
  <c r="C267" i="1" a="1"/>
  <c r="C267" i="1" s="1"/>
  <c r="G267" i="1" l="1" a="1"/>
  <c r="G267" i="1" s="1"/>
  <c r="H267" i="1" s="1" a="1"/>
  <c r="H267" i="1" s="1"/>
  <c r="B268" i="1" s="1"/>
  <c r="D268" i="1" l="1"/>
  <c r="F268" i="1" a="1"/>
  <c r="F268" i="1" s="1"/>
  <c r="J268" i="1" s="1"/>
  <c r="C268" i="1" a="1"/>
  <c r="C268" i="1" s="1"/>
  <c r="G268" i="1" l="1" a="1"/>
  <c r="G268" i="1" s="1"/>
  <c r="H268" i="1" s="1" a="1"/>
  <c r="H268" i="1" s="1"/>
  <c r="B269" i="1" s="1"/>
  <c r="D269" i="1" l="1"/>
  <c r="F269" i="1" a="1"/>
  <c r="F269" i="1" s="1"/>
  <c r="J269" i="1" s="1"/>
  <c r="C269" i="1" a="1"/>
  <c r="C269" i="1" s="1"/>
  <c r="G269" i="1" l="1" a="1"/>
  <c r="G269" i="1" s="1"/>
  <c r="H269" i="1" s="1" a="1"/>
  <c r="H269" i="1" s="1"/>
  <c r="B270" i="1" s="1"/>
  <c r="C270" i="1" l="1" a="1"/>
  <c r="C270" i="1" s="1"/>
  <c r="F270" i="1" a="1"/>
  <c r="F270" i="1" s="1"/>
  <c r="J270" i="1" s="1"/>
  <c r="D270" i="1" l="1"/>
  <c r="G270" i="1" s="1" a="1"/>
  <c r="G270" i="1" s="1"/>
  <c r="H270" i="1" s="1" a="1"/>
  <c r="H270" i="1" s="1"/>
  <c r="B271" i="1" l="1"/>
  <c r="D271" i="1" l="1"/>
  <c r="F271" i="1" a="1"/>
  <c r="F271" i="1" s="1"/>
  <c r="J271" i="1" s="1"/>
  <c r="C271" i="1" a="1"/>
  <c r="C271" i="1" s="1"/>
  <c r="G271" i="1" l="1" a="1"/>
  <c r="G271" i="1" s="1"/>
  <c r="H271" i="1" s="1" a="1"/>
  <c r="H271" i="1" s="1"/>
  <c r="B272" i="1" l="1"/>
  <c r="D272" i="1" l="1"/>
  <c r="C272" i="1" a="1"/>
  <c r="C272" i="1" s="1"/>
  <c r="F272" i="1" a="1"/>
  <c r="F272" i="1" s="1"/>
  <c r="J272" i="1" s="1"/>
  <c r="G272" i="1" l="1" a="1"/>
  <c r="G272" i="1" s="1"/>
  <c r="H272" i="1" s="1" a="1"/>
  <c r="H272" i="1" s="1"/>
  <c r="B273" i="1" l="1"/>
  <c r="D273" i="1" l="1"/>
  <c r="C273" i="1" a="1"/>
  <c r="C273" i="1" s="1"/>
  <c r="F273" i="1" a="1"/>
  <c r="F273" i="1" s="1"/>
  <c r="J273" i="1" s="1"/>
  <c r="G273" i="1" l="1" a="1"/>
  <c r="G273" i="1" s="1"/>
  <c r="H273" i="1" s="1" a="1"/>
  <c r="H273" i="1" s="1"/>
  <c r="B274" i="1" l="1"/>
  <c r="D274" i="1" l="1"/>
  <c r="C274" i="1" a="1"/>
  <c r="C274" i="1" s="1"/>
  <c r="F274" i="1" a="1"/>
  <c r="F274" i="1" s="1"/>
  <c r="J274" i="1" s="1"/>
  <c r="G274" i="1" l="1" a="1"/>
  <c r="G274" i="1" s="1"/>
  <c r="H274" i="1" l="1" a="1"/>
  <c r="H274" i="1" s="1"/>
  <c r="B275" i="1" s="1"/>
  <c r="D275" i="1" l="1"/>
  <c r="C275" i="1" a="1"/>
  <c r="C275" i="1" s="1"/>
  <c r="F275" i="1" a="1"/>
  <c r="F275" i="1" s="1"/>
  <c r="J275" i="1" s="1"/>
  <c r="G275" i="1" l="1" a="1"/>
  <c r="G275" i="1" s="1"/>
  <c r="H275" i="1" s="1" a="1"/>
  <c r="H275" i="1" s="1"/>
  <c r="B276" i="1" s="1"/>
  <c r="D276" i="1" l="1"/>
  <c r="C276" i="1" a="1"/>
  <c r="C276" i="1" s="1"/>
  <c r="F276" i="1" a="1"/>
  <c r="F276" i="1" s="1"/>
  <c r="J276" i="1" s="1"/>
  <c r="G276" i="1" l="1" a="1"/>
  <c r="G276" i="1" s="1"/>
  <c r="H276" i="1" s="1" a="1"/>
  <c r="H276" i="1" s="1"/>
  <c r="B277" i="1" l="1"/>
  <c r="D277" i="1" l="1"/>
  <c r="C277" i="1" a="1"/>
  <c r="C277" i="1" s="1"/>
  <c r="F277" i="1" a="1"/>
  <c r="F277" i="1" s="1"/>
  <c r="J277" i="1" s="1"/>
  <c r="G277" i="1" l="1" a="1"/>
  <c r="G277" i="1" s="1"/>
  <c r="H277" i="1" s="1" a="1"/>
  <c r="H277" i="1" s="1"/>
  <c r="B278" i="1" l="1"/>
  <c r="D278" i="1" l="1"/>
  <c r="F278" i="1" a="1"/>
  <c r="F278" i="1" s="1"/>
  <c r="J278" i="1" s="1"/>
  <c r="C278" i="1" a="1"/>
  <c r="C278" i="1" s="1"/>
  <c r="G278" i="1" l="1" a="1"/>
  <c r="G278" i="1" s="1"/>
  <c r="H278" i="1" l="1" a="1"/>
  <c r="H278" i="1" s="1"/>
  <c r="B279" i="1" s="1"/>
  <c r="D279" i="1" l="1"/>
  <c r="F279" i="1" a="1"/>
  <c r="F279" i="1" s="1"/>
  <c r="J279" i="1" s="1"/>
  <c r="C279" i="1" a="1"/>
  <c r="C279" i="1" s="1"/>
  <c r="G279" i="1" l="1" a="1"/>
  <c r="G279" i="1" s="1"/>
  <c r="H279" i="1" s="1" a="1"/>
  <c r="H279" i="1" s="1"/>
  <c r="B280" i="1" s="1"/>
  <c r="D280" i="1" l="1"/>
  <c r="F280" i="1" a="1"/>
  <c r="F280" i="1" s="1"/>
  <c r="J280" i="1" s="1"/>
  <c r="C280" i="1" a="1"/>
  <c r="C280" i="1" s="1"/>
  <c r="G280" i="1" l="1" a="1"/>
  <c r="G280" i="1" s="1"/>
  <c r="H280" i="1" l="1" a="1"/>
  <c r="H280" i="1" s="1"/>
  <c r="B281" i="1" s="1"/>
  <c r="D281" i="1" l="1"/>
  <c r="F281" i="1" a="1"/>
  <c r="F281" i="1" s="1"/>
  <c r="J281" i="1" s="1"/>
  <c r="C281" i="1" a="1"/>
  <c r="C281" i="1" s="1"/>
  <c r="G281" i="1" l="1" a="1"/>
  <c r="G281" i="1" s="1"/>
  <c r="H281" i="1" s="1" a="1"/>
  <c r="H281" i="1" s="1"/>
  <c r="B282" i="1" s="1"/>
  <c r="D282" i="1" l="1"/>
  <c r="C282" i="1" a="1"/>
  <c r="C282" i="1" s="1"/>
  <c r="F282" i="1" a="1"/>
  <c r="F282" i="1" s="1"/>
  <c r="J282" i="1" s="1"/>
  <c r="G282" i="1" l="1" a="1"/>
  <c r="G282" i="1" s="1"/>
  <c r="H282" i="1" s="1" a="1"/>
  <c r="H282" i="1" s="1"/>
  <c r="B283" i="1" s="1"/>
  <c r="D283" i="1" l="1"/>
  <c r="F283" i="1" a="1"/>
  <c r="F283" i="1" s="1"/>
  <c r="J283" i="1" s="1"/>
  <c r="C283" i="1" a="1"/>
  <c r="C283" i="1" s="1"/>
  <c r="G283" i="1" l="1" a="1"/>
  <c r="G283" i="1" s="1"/>
  <c r="H283" i="1" s="1" a="1"/>
  <c r="H283" i="1" s="1"/>
  <c r="B284" i="1" s="1"/>
  <c r="D284" i="1" l="1"/>
  <c r="C284" i="1" a="1"/>
  <c r="C284" i="1" s="1"/>
  <c r="F284" i="1" a="1"/>
  <c r="F284" i="1" s="1"/>
  <c r="J284" i="1" s="1"/>
  <c r="G284" i="1" l="1" a="1"/>
  <c r="G284" i="1" s="1"/>
  <c r="H284" i="1" s="1" a="1"/>
  <c r="H284" i="1" s="1"/>
  <c r="B285" i="1" s="1"/>
  <c r="D285" i="1" l="1"/>
  <c r="C285" i="1" a="1"/>
  <c r="C285" i="1" s="1"/>
  <c r="F285" i="1" a="1"/>
  <c r="F285" i="1" s="1"/>
  <c r="J285" i="1" s="1"/>
  <c r="G285" i="1" l="1" a="1"/>
  <c r="G285" i="1" s="1"/>
  <c r="H285" i="1" s="1" a="1"/>
  <c r="H285" i="1" s="1"/>
  <c r="B286" i="1" l="1"/>
  <c r="D286" i="1" l="1"/>
  <c r="C286" i="1" a="1"/>
  <c r="C286" i="1" s="1"/>
  <c r="F286" i="1" a="1"/>
  <c r="F286" i="1" s="1"/>
  <c r="J286" i="1" s="1"/>
  <c r="G286" i="1" l="1" a="1"/>
  <c r="G286" i="1" s="1"/>
  <c r="H286" i="1" s="1" a="1"/>
  <c r="H286" i="1" s="1"/>
  <c r="B287" i="1" l="1"/>
  <c r="D287" i="1" l="1"/>
  <c r="C287" i="1" a="1"/>
  <c r="C287" i="1" s="1"/>
  <c r="F287" i="1" a="1"/>
  <c r="F287" i="1" s="1"/>
  <c r="J287" i="1" s="1"/>
  <c r="G287" i="1" l="1" a="1"/>
  <c r="G287" i="1" s="1"/>
  <c r="H287" i="1" s="1" a="1"/>
  <c r="H287" i="1" s="1"/>
  <c r="B288" i="1" l="1"/>
  <c r="D288" i="1" l="1"/>
  <c r="C288" i="1" a="1"/>
  <c r="C288" i="1" s="1"/>
  <c r="F288" i="1" a="1"/>
  <c r="F288" i="1" s="1"/>
  <c r="J288" i="1" s="1"/>
  <c r="G288" i="1" l="1" a="1"/>
  <c r="G288" i="1" s="1"/>
  <c r="H288" i="1" s="1" a="1"/>
  <c r="H288" i="1" s="1"/>
  <c r="B289" i="1" l="1"/>
  <c r="D289" i="1" l="1"/>
  <c r="C289" i="1" a="1"/>
  <c r="C289" i="1" s="1"/>
  <c r="F289" i="1" a="1"/>
  <c r="F289" i="1" s="1"/>
  <c r="J289" i="1" s="1"/>
  <c r="G289" i="1" l="1" a="1"/>
  <c r="G289" i="1" s="1"/>
  <c r="H289" i="1" s="1" a="1"/>
  <c r="H289" i="1" s="1"/>
  <c r="B290" i="1" l="1"/>
  <c r="D290" i="1" l="1"/>
  <c r="C290" i="1" a="1"/>
  <c r="C290" i="1" s="1"/>
  <c r="F290" i="1" a="1"/>
  <c r="F290" i="1" s="1"/>
  <c r="J290" i="1" s="1"/>
  <c r="G290" i="1" l="1" a="1"/>
  <c r="G290" i="1" s="1"/>
  <c r="H290" i="1" s="1" a="1"/>
  <c r="H290" i="1" s="1"/>
  <c r="B291" i="1" l="1"/>
  <c r="D291" i="1" l="1"/>
  <c r="F291" i="1" a="1"/>
  <c r="F291" i="1" s="1"/>
  <c r="J291" i="1" s="1"/>
  <c r="C291" i="1" a="1"/>
  <c r="C291" i="1" s="1"/>
  <c r="G291" i="1" l="1" a="1"/>
  <c r="G291" i="1" s="1"/>
  <c r="H291" i="1" s="1" a="1"/>
  <c r="H291" i="1" s="1"/>
  <c r="B292" i="1" l="1"/>
  <c r="D292" i="1" l="1"/>
  <c r="C292" i="1" a="1"/>
  <c r="C292" i="1" s="1"/>
  <c r="F292" i="1" a="1"/>
  <c r="F292" i="1" s="1"/>
  <c r="J292" i="1" s="1"/>
  <c r="G292" i="1" l="1" a="1"/>
  <c r="G292" i="1" s="1"/>
  <c r="H292" i="1" s="1" a="1"/>
  <c r="H292" i="1" s="1"/>
  <c r="B293" i="1" l="1"/>
  <c r="F293" i="1" l="1" a="1"/>
  <c r="F293" i="1" s="1"/>
  <c r="J293" i="1" s="1"/>
  <c r="C293" i="1" a="1"/>
  <c r="C293" i="1" s="1"/>
  <c r="D293" i="1" l="1"/>
  <c r="G293" i="1" s="1" a="1"/>
  <c r="G293" i="1" s="1"/>
  <c r="H293" i="1" s="1" a="1"/>
  <c r="H293" i="1" s="1"/>
  <c r="B294" i="1" l="1"/>
  <c r="D294" i="1" l="1"/>
  <c r="F294" i="1" a="1"/>
  <c r="F294" i="1" s="1"/>
  <c r="J294" i="1" s="1"/>
  <c r="C294" i="1" a="1"/>
  <c r="C294" i="1" s="1"/>
  <c r="G294" i="1" l="1" a="1"/>
  <c r="G294" i="1" s="1"/>
  <c r="H294" i="1" s="1" a="1"/>
  <c r="H294" i="1" s="1"/>
  <c r="B295" i="1" s="1"/>
  <c r="D295" i="1" l="1"/>
  <c r="F295" i="1"/>
  <c r="J295" i="1" s="1"/>
  <c r="C295" i="1" a="1"/>
  <c r="C295" i="1" s="1"/>
  <c r="G295" i="1" l="1"/>
  <c r="H295" i="1" s="1"/>
  <c r="B296" i="1" s="1"/>
  <c r="D296" i="1" l="1"/>
  <c r="C296" i="1" a="1"/>
  <c r="C296" i="1" s="1"/>
  <c r="F296" i="1"/>
  <c r="J296" i="1" s="1"/>
  <c r="G296" i="1" l="1"/>
  <c r="H296" i="1" s="1"/>
  <c r="B297" i="1" s="1"/>
  <c r="D297" i="1" l="1"/>
  <c r="C297" i="1" a="1"/>
  <c r="C297" i="1" s="1"/>
  <c r="F297" i="1"/>
  <c r="J297" i="1" s="1"/>
  <c r="G297" i="1" l="1"/>
  <c r="H297" i="1" s="1"/>
  <c r="B298" i="1" s="1"/>
  <c r="D298" i="1" l="1"/>
  <c r="F298" i="1"/>
  <c r="J298" i="1" s="1"/>
  <c r="C298" i="1" a="1"/>
  <c r="C298" i="1" s="1"/>
  <c r="G298" i="1" l="1"/>
  <c r="H298" i="1" s="1"/>
  <c r="B299" i="1" s="1"/>
  <c r="D299" i="1" l="1"/>
  <c r="C299" i="1" a="1"/>
  <c r="C299" i="1" s="1"/>
  <c r="F299" i="1"/>
  <c r="J299" i="1" s="1"/>
  <c r="G299" i="1" l="1"/>
  <c r="H299" i="1" s="1"/>
  <c r="B300" i="1" s="1"/>
  <c r="D300" i="1" l="1"/>
  <c r="F300" i="1"/>
  <c r="J300" i="1" s="1"/>
  <c r="C300" i="1" a="1"/>
  <c r="C300" i="1" s="1"/>
  <c r="G300" i="1" l="1"/>
  <c r="H300" i="1" s="1"/>
  <c r="B301" i="1" s="1"/>
  <c r="D301" i="1" l="1"/>
  <c r="C301" i="1" a="1"/>
  <c r="C301" i="1" s="1"/>
  <c r="F301" i="1"/>
  <c r="J301" i="1" s="1"/>
  <c r="G301" i="1" l="1"/>
  <c r="H301" i="1" s="1"/>
  <c r="B302" i="1" s="1"/>
  <c r="D302" i="1" l="1"/>
  <c r="C302" i="1" a="1"/>
  <c r="C302" i="1" s="1"/>
  <c r="F302" i="1"/>
  <c r="J302" i="1" s="1"/>
  <c r="G302" i="1" l="1"/>
  <c r="H302" i="1" s="1"/>
  <c r="B303" i="1" s="1"/>
  <c r="D303" i="1" l="1"/>
  <c r="F303" i="1"/>
  <c r="J303" i="1" s="1"/>
  <c r="C303" i="1" a="1"/>
  <c r="C303" i="1" s="1"/>
  <c r="G303" i="1" l="1"/>
  <c r="H303" i="1" s="1"/>
  <c r="B304" i="1" s="1"/>
  <c r="D304" i="1" l="1"/>
  <c r="F304" i="1"/>
  <c r="J304" i="1" s="1"/>
  <c r="C304" i="1" a="1"/>
  <c r="C304" i="1" s="1"/>
  <c r="G304" i="1" l="1"/>
  <c r="H304" i="1" s="1"/>
  <c r="B305" i="1" s="1"/>
  <c r="D305" i="1" l="1"/>
  <c r="C305" i="1" a="1"/>
  <c r="C305" i="1" s="1"/>
  <c r="F305" i="1"/>
  <c r="J305" i="1" s="1"/>
  <c r="G305" i="1" l="1"/>
  <c r="H305" i="1" s="1"/>
  <c r="B306" i="1" s="1"/>
  <c r="F306" i="1" l="1"/>
  <c r="J306" i="1" s="1"/>
  <c r="C306" i="1" a="1"/>
  <c r="C306" i="1" s="1"/>
  <c r="D306" i="1"/>
  <c r="G306" i="1" l="1"/>
  <c r="H306" i="1" s="1"/>
  <c r="B307" i="1" s="1"/>
  <c r="D307" i="1" s="1"/>
  <c r="F307" i="1" l="1"/>
  <c r="J307" i="1" s="1"/>
  <c r="C307" i="1" a="1"/>
  <c r="C307" i="1" s="1"/>
  <c r="G307" i="1" l="1"/>
  <c r="H307" i="1" s="1"/>
  <c r="B308" i="1" s="1"/>
  <c r="D308" i="1" s="1"/>
  <c r="F308" i="1" l="1"/>
  <c r="J308" i="1" s="1"/>
  <c r="C308" i="1" a="1"/>
  <c r="C308" i="1" s="1"/>
  <c r="G308" i="1"/>
  <c r="H308" i="1" s="1"/>
  <c r="B309" i="1" s="1"/>
  <c r="D309" i="1" l="1"/>
  <c r="F309" i="1"/>
  <c r="J309" i="1" s="1"/>
  <c r="C309" i="1" a="1"/>
  <c r="C309" i="1" s="1"/>
  <c r="G309" i="1" l="1"/>
  <c r="H309" i="1" s="1"/>
  <c r="B310" i="1" s="1"/>
  <c r="D310" i="1" l="1"/>
  <c r="F310" i="1"/>
  <c r="J310" i="1" s="1"/>
  <c r="C310" i="1" a="1"/>
  <c r="C310" i="1" s="1"/>
  <c r="G310" i="1" l="1"/>
  <c r="H310" i="1" s="1"/>
  <c r="B311" i="1" s="1"/>
  <c r="D311" i="1" l="1"/>
  <c r="C311" i="1" a="1"/>
  <c r="C311" i="1" s="1"/>
  <c r="F311" i="1"/>
  <c r="J311" i="1" s="1"/>
  <c r="G311" i="1" l="1"/>
  <c r="H311" i="1" s="1"/>
  <c r="B312" i="1" s="1"/>
  <c r="D312" i="1" l="1"/>
  <c r="C312" i="1" a="1"/>
  <c r="C312" i="1" s="1"/>
  <c r="F312" i="1"/>
  <c r="J312" i="1" s="1"/>
  <c r="G312" i="1" l="1"/>
  <c r="H312" i="1" s="1"/>
  <c r="B313" i="1" s="1"/>
  <c r="D313" i="1" l="1"/>
  <c r="C313" i="1" a="1"/>
  <c r="C313" i="1" s="1"/>
  <c r="F313" i="1"/>
  <c r="J313" i="1" s="1"/>
  <c r="G313" i="1" l="1"/>
  <c r="H313" i="1" s="1"/>
  <c r="B314" i="1" s="1"/>
  <c r="D314" i="1" l="1"/>
  <c r="C314" i="1" a="1"/>
  <c r="C314" i="1" s="1"/>
  <c r="F314" i="1"/>
  <c r="J314" i="1" s="1"/>
  <c r="G314" i="1" l="1"/>
  <c r="H314" i="1" s="1"/>
  <c r="B315" i="1" s="1"/>
  <c r="D315" i="1" l="1"/>
  <c r="F315" i="1"/>
  <c r="J315" i="1" s="1"/>
  <c r="C315" i="1" a="1"/>
  <c r="C315" i="1" s="1"/>
  <c r="G315" i="1" l="1"/>
  <c r="H315" i="1" s="1"/>
  <c r="B316" i="1" s="1"/>
  <c r="D316" i="1" l="1"/>
  <c r="F316" i="1"/>
  <c r="J316" i="1" s="1"/>
  <c r="C316" i="1" a="1"/>
  <c r="C316" i="1" s="1"/>
  <c r="G316" i="1" l="1"/>
  <c r="H316" i="1" s="1"/>
  <c r="B317" i="1" s="1"/>
  <c r="D317" i="1" l="1"/>
  <c r="C317" i="1" a="1"/>
  <c r="C317" i="1" s="1"/>
  <c r="F317" i="1"/>
  <c r="J317" i="1" s="1"/>
  <c r="G317" i="1" l="1"/>
  <c r="H317" i="1" s="1"/>
  <c r="B318" i="1" s="1"/>
  <c r="D318" i="1" l="1"/>
  <c r="F318" i="1"/>
  <c r="J318" i="1" s="1"/>
  <c r="C318" i="1" a="1"/>
  <c r="C318" i="1" s="1"/>
  <c r="G318" i="1" l="1"/>
  <c r="H318" i="1" s="1"/>
  <c r="B319" i="1" s="1"/>
  <c r="D319" i="1" l="1"/>
  <c r="C319" i="1" a="1"/>
  <c r="C319" i="1" s="1"/>
  <c r="F319" i="1"/>
  <c r="J319" i="1" s="1"/>
  <c r="G319" i="1" l="1"/>
  <c r="H319" i="1" s="1"/>
  <c r="B320" i="1" s="1"/>
  <c r="D320" i="1" l="1"/>
  <c r="C320" i="1" a="1"/>
  <c r="C320" i="1" s="1"/>
  <c r="F320" i="1"/>
  <c r="J320" i="1" s="1"/>
  <c r="G320" i="1" l="1"/>
  <c r="H320" i="1" s="1"/>
  <c r="B321" i="1" s="1"/>
  <c r="D321" i="1" l="1"/>
  <c r="F321" i="1"/>
  <c r="J321" i="1" s="1"/>
  <c r="C321" i="1" a="1"/>
  <c r="C321" i="1" s="1"/>
  <c r="G321" i="1" l="1"/>
  <c r="H321" i="1" s="1"/>
  <c r="B322" i="1" s="1"/>
  <c r="D322" i="1" l="1"/>
  <c r="F322" i="1"/>
  <c r="J322" i="1" s="1"/>
  <c r="C322" i="1" a="1"/>
  <c r="C322" i="1" s="1"/>
  <c r="G322" i="1" l="1"/>
  <c r="H322" i="1" s="1"/>
  <c r="B323" i="1" s="1"/>
  <c r="D323" i="1" l="1"/>
  <c r="C323" i="1" a="1"/>
  <c r="C323" i="1" s="1"/>
  <c r="F323" i="1"/>
  <c r="J323" i="1" s="1"/>
  <c r="G323" i="1" l="1"/>
  <c r="H323" i="1" s="1"/>
  <c r="B324" i="1" s="1"/>
  <c r="D324" i="1" l="1"/>
  <c r="C324" i="1" a="1"/>
  <c r="C324" i="1" s="1"/>
  <c r="F324" i="1"/>
  <c r="J324" i="1" s="1"/>
  <c r="G324" i="1" l="1"/>
  <c r="H324" i="1" s="1"/>
  <c r="B325" i="1" s="1"/>
  <c r="D325" i="1" l="1"/>
  <c r="F325" i="1"/>
  <c r="J325" i="1" s="1"/>
  <c r="C325" i="1" a="1"/>
  <c r="C325" i="1" s="1"/>
  <c r="G325" i="1" l="1"/>
  <c r="H325" i="1" s="1"/>
  <c r="B326" i="1" s="1"/>
  <c r="D326" i="1" l="1"/>
  <c r="C326" i="1" a="1"/>
  <c r="C326" i="1" s="1"/>
  <c r="F326" i="1"/>
  <c r="J326" i="1" s="1"/>
  <c r="G326" i="1" l="1"/>
  <c r="H326" i="1" s="1"/>
  <c r="B327" i="1" s="1"/>
  <c r="D327" i="1" l="1"/>
  <c r="C327" i="1" a="1"/>
  <c r="C327" i="1" s="1"/>
  <c r="F327" i="1"/>
  <c r="J327" i="1" s="1"/>
  <c r="G327" i="1" l="1"/>
  <c r="H327" i="1" s="1"/>
  <c r="B328" i="1" s="1"/>
  <c r="D328" i="1" l="1"/>
  <c r="F328" i="1"/>
  <c r="J328" i="1" s="1"/>
  <c r="C328" i="1" a="1"/>
  <c r="C328" i="1" s="1"/>
  <c r="G328" i="1" l="1"/>
  <c r="H328" i="1" s="1"/>
  <c r="B329" i="1" s="1"/>
  <c r="D329" i="1" l="1"/>
  <c r="C329" i="1" a="1"/>
  <c r="C329" i="1" s="1"/>
  <c r="F329" i="1"/>
  <c r="J329" i="1" s="1"/>
  <c r="G329" i="1" l="1"/>
  <c r="H329" i="1" s="1"/>
  <c r="B330" i="1" s="1"/>
  <c r="D330" i="1" l="1"/>
  <c r="F330" i="1"/>
  <c r="J330" i="1" s="1"/>
  <c r="C330" i="1" a="1"/>
  <c r="C330" i="1" s="1"/>
  <c r="G330" i="1" l="1"/>
  <c r="H330" i="1" s="1"/>
  <c r="B331" i="1" s="1"/>
  <c r="D331" i="1" l="1"/>
  <c r="F331" i="1"/>
  <c r="J331" i="1" s="1"/>
  <c r="C331" i="1" a="1"/>
  <c r="C331" i="1" s="1"/>
  <c r="G331" i="1" l="1"/>
  <c r="H331" i="1" s="1"/>
  <c r="B332" i="1" s="1"/>
  <c r="D332" i="1" l="1"/>
  <c r="F332" i="1"/>
  <c r="J332" i="1" s="1"/>
  <c r="C332" i="1" a="1"/>
  <c r="C332" i="1" s="1"/>
  <c r="G332" i="1" l="1"/>
  <c r="H332" i="1" s="1"/>
  <c r="B333" i="1" s="1"/>
  <c r="D333" i="1" l="1"/>
  <c r="C333" i="1" a="1"/>
  <c r="C333" i="1" s="1"/>
  <c r="F333" i="1"/>
  <c r="J333" i="1" s="1"/>
  <c r="G333" i="1" l="1"/>
  <c r="H333" i="1" s="1"/>
  <c r="B334" i="1" s="1"/>
  <c r="D334" i="1" l="1"/>
  <c r="F334" i="1"/>
  <c r="J334" i="1" s="1"/>
  <c r="C334" i="1" a="1"/>
  <c r="C334" i="1" s="1"/>
  <c r="G334" i="1" l="1"/>
  <c r="H334" i="1" s="1"/>
  <c r="B335" i="1" s="1"/>
  <c r="F335" i="1" l="1"/>
  <c r="J335" i="1" s="1"/>
  <c r="D335" i="1"/>
  <c r="C335" i="1" a="1"/>
  <c r="C335" i="1" s="1"/>
  <c r="G335" i="1" l="1"/>
  <c r="H335" i="1" s="1"/>
  <c r="B336" i="1" s="1"/>
  <c r="C336" i="1" l="1" a="1"/>
  <c r="C336" i="1" s="1"/>
  <c r="D336" i="1"/>
  <c r="F336" i="1"/>
  <c r="J336" i="1" s="1"/>
  <c r="G336" i="1" l="1"/>
  <c r="H336" i="1" s="1"/>
  <c r="B337" i="1" s="1"/>
  <c r="D337" i="1" l="1"/>
  <c r="F337" i="1"/>
  <c r="J337" i="1" s="1"/>
  <c r="C337" i="1" a="1"/>
  <c r="C337" i="1" s="1"/>
  <c r="G337" i="1" l="1"/>
  <c r="H337" i="1" s="1"/>
  <c r="B338" i="1" s="1"/>
  <c r="F338" i="1" l="1"/>
  <c r="J338" i="1" s="1"/>
  <c r="C338" i="1" a="1"/>
  <c r="C338" i="1" s="1"/>
  <c r="D338" i="1"/>
  <c r="G338" i="1" l="1"/>
  <c r="H338" i="1" s="1"/>
  <c r="B339" i="1" s="1"/>
  <c r="D339" i="1" l="1"/>
  <c r="C339" i="1" a="1"/>
  <c r="C339" i="1" s="1"/>
  <c r="F339" i="1"/>
  <c r="J339" i="1" s="1"/>
  <c r="G339" i="1" l="1"/>
  <c r="H339" i="1" s="1"/>
  <c r="B340" i="1" s="1"/>
  <c r="D340" i="1" s="1"/>
  <c r="F340" i="1" l="1"/>
  <c r="J340" i="1" s="1"/>
  <c r="C340" i="1" a="1"/>
  <c r="C340" i="1" s="1"/>
  <c r="G340" i="1" l="1"/>
  <c r="H340" i="1" s="1"/>
  <c r="B341" i="1" s="1"/>
  <c r="D341" i="1" s="1"/>
  <c r="F341" i="1" l="1"/>
  <c r="J341" i="1" s="1"/>
  <c r="C341" i="1" a="1"/>
  <c r="C341" i="1" s="1"/>
  <c r="G341" i="1" l="1"/>
  <c r="H341" i="1" s="1"/>
  <c r="B342" i="1" s="1"/>
  <c r="D342" i="1" s="1"/>
  <c r="F342" i="1" l="1"/>
  <c r="J342" i="1" s="1"/>
  <c r="C342" i="1" a="1"/>
  <c r="C342" i="1" s="1"/>
  <c r="G342" i="1" l="1"/>
  <c r="H342" i="1" s="1"/>
  <c r="B343" i="1" s="1"/>
  <c r="C343" i="1" s="1" a="1"/>
  <c r="C343" i="1" s="1"/>
  <c r="F343" i="1" l="1"/>
  <c r="J343" i="1" s="1"/>
  <c r="D343" i="1"/>
  <c r="G343" i="1" l="1"/>
  <c r="H343" i="1" s="1"/>
  <c r="B344" i="1" s="1"/>
  <c r="D344" i="1" s="1"/>
  <c r="F344" i="1" l="1"/>
  <c r="J344" i="1" s="1"/>
  <c r="C344" i="1" a="1"/>
  <c r="C344" i="1" s="1"/>
  <c r="G344" i="1" l="1"/>
  <c r="H344" i="1" s="1"/>
  <c r="B345" i="1" s="1"/>
  <c r="F345" i="1" s="1"/>
  <c r="J345" i="1" s="1"/>
  <c r="C345" i="1" l="1" a="1"/>
  <c r="C345" i="1" s="1"/>
  <c r="D345" i="1"/>
  <c r="G345" i="1" s="1"/>
  <c r="H345" i="1" s="1"/>
  <c r="B346" i="1" s="1"/>
  <c r="D346" i="1" s="1"/>
  <c r="F346" i="1" l="1"/>
  <c r="J346" i="1" s="1"/>
  <c r="C346" i="1" a="1"/>
  <c r="C346" i="1" s="1"/>
  <c r="G346" i="1" l="1"/>
  <c r="H346" i="1" s="1"/>
  <c r="B347" i="1" s="1"/>
  <c r="C347" i="1" s="1" a="1"/>
  <c r="C347" i="1" s="1"/>
  <c r="D347" i="1" l="1"/>
  <c r="F347" i="1"/>
  <c r="J347" i="1" s="1"/>
  <c r="G347" i="1" l="1"/>
  <c r="H347" i="1" s="1"/>
  <c r="B348" i="1" s="1"/>
  <c r="C348" i="1" s="1" a="1"/>
  <c r="C348" i="1" s="1"/>
  <c r="D348" i="1" l="1"/>
  <c r="F348" i="1"/>
  <c r="J348" i="1" s="1"/>
  <c r="G348" i="1" l="1"/>
  <c r="H348" i="1" s="1"/>
  <c r="B349" i="1" s="1"/>
  <c r="D349" i="1" s="1"/>
  <c r="C349" i="1" l="1" a="1"/>
  <c r="C349" i="1" s="1"/>
  <c r="F349" i="1"/>
  <c r="J349" i="1" s="1"/>
  <c r="G349" i="1" l="1"/>
  <c r="H349" i="1" s="1"/>
  <c r="B350" i="1" s="1"/>
  <c r="D350" i="1" s="1"/>
  <c r="C350" i="1" l="1" a="1"/>
  <c r="C350" i="1" s="1"/>
  <c r="F350" i="1"/>
  <c r="J350" i="1" s="1"/>
  <c r="G350" i="1" l="1"/>
  <c r="H350" i="1" s="1"/>
  <c r="B351" i="1" s="1"/>
  <c r="D351" i="1" s="1"/>
  <c r="C351" i="1" l="1" a="1"/>
  <c r="C351" i="1" s="1"/>
  <c r="F351" i="1"/>
  <c r="J351" i="1" s="1"/>
  <c r="G351" i="1" l="1"/>
  <c r="H351" i="1" s="1"/>
  <c r="B352" i="1" s="1"/>
  <c r="D352" i="1" s="1"/>
  <c r="F352" i="1" l="1"/>
  <c r="J352" i="1" s="1"/>
  <c r="C352" i="1" a="1"/>
  <c r="C352" i="1" s="1"/>
  <c r="G352" i="1" l="1"/>
  <c r="H352" i="1" s="1"/>
  <c r="B353" i="1" s="1"/>
  <c r="D353" i="1" s="1"/>
  <c r="F353" i="1" l="1"/>
  <c r="J353" i="1" s="1"/>
  <c r="C353" i="1" a="1"/>
  <c r="C353" i="1" s="1"/>
  <c r="G353" i="1" l="1"/>
  <c r="H353" i="1" s="1"/>
  <c r="B354" i="1" s="1"/>
  <c r="D354" i="1" s="1"/>
  <c r="F354" i="1" l="1"/>
  <c r="J354" i="1" s="1"/>
  <c r="C354" i="1" a="1"/>
  <c r="C354" i="1" s="1"/>
  <c r="G354" i="1" l="1"/>
  <c r="H354" i="1" s="1"/>
  <c r="B355" i="1" s="1"/>
  <c r="C355" i="1" s="1" a="1"/>
  <c r="C355" i="1" s="1"/>
  <c r="D355" i="1" l="1"/>
  <c r="F355" i="1"/>
  <c r="J355" i="1" s="1"/>
  <c r="G355" i="1" l="1"/>
  <c r="H355" i="1" s="1"/>
  <c r="B356" i="1" s="1"/>
  <c r="D356" i="1" s="1"/>
  <c r="F356" i="1"/>
  <c r="J356" i="1" s="1"/>
  <c r="C356" i="1" l="1" a="1"/>
  <c r="C356" i="1" s="1"/>
  <c r="G356" i="1"/>
  <c r="H356" i="1" s="1"/>
  <c r="B357" i="1" s="1"/>
  <c r="D357" i="1" l="1"/>
  <c r="C357" i="1" a="1"/>
  <c r="C357" i="1" s="1"/>
  <c r="F357" i="1"/>
  <c r="J357" i="1" s="1"/>
  <c r="G357" i="1" l="1"/>
  <c r="H357" i="1" s="1"/>
  <c r="B358" i="1" s="1"/>
  <c r="D358" i="1" l="1"/>
  <c r="F358" i="1"/>
  <c r="J358" i="1" s="1"/>
  <c r="C358" i="1" a="1"/>
  <c r="C358" i="1" s="1"/>
  <c r="G358" i="1" l="1"/>
  <c r="H358" i="1" s="1"/>
  <c r="B359" i="1" s="1"/>
  <c r="C359" i="1" l="1" a="1"/>
  <c r="C359" i="1" s="1"/>
  <c r="F359" i="1"/>
  <c r="J359" i="1" s="1"/>
  <c r="D359" i="1"/>
  <c r="G359" i="1" l="1"/>
  <c r="H359" i="1" s="1"/>
  <c r="B360" i="1" s="1"/>
  <c r="C360" i="1" l="1" a="1"/>
  <c r="C360" i="1" s="1"/>
  <c r="F360" i="1"/>
  <c r="J360" i="1" s="1"/>
  <c r="D360" i="1"/>
  <c r="G360" i="1" l="1"/>
  <c r="H360" i="1" s="1"/>
  <c r="B361" i="1" s="1"/>
  <c r="F361" i="1" s="1"/>
  <c r="J361" i="1" s="1"/>
  <c r="C361" i="1" l="1" a="1"/>
  <c r="C361" i="1" s="1"/>
  <c r="D361" i="1"/>
  <c r="G361" i="1" s="1"/>
  <c r="H361" i="1" s="1"/>
  <c r="B362" i="1" s="1"/>
  <c r="F362" i="1" s="1"/>
  <c r="J362" i="1" s="1"/>
  <c r="D362" i="1" l="1"/>
  <c r="G362" i="1" s="1"/>
  <c r="H362" i="1" s="1"/>
  <c r="B363" i="1" s="1"/>
  <c r="C363" i="1" s="1" a="1"/>
  <c r="C363" i="1" s="1"/>
  <c r="C362" i="1" a="1"/>
  <c r="C362" i="1" s="1"/>
  <c r="F363" i="1" l="1"/>
  <c r="J363" i="1" s="1"/>
  <c r="D363" i="1"/>
  <c r="G363" i="1" l="1"/>
  <c r="H363" i="1" s="1"/>
  <c r="B364" i="1" s="1"/>
  <c r="C364" i="1" s="1" a="1"/>
  <c r="C364" i="1" s="1"/>
  <c r="D364" i="1" l="1"/>
  <c r="F364" i="1"/>
  <c r="J364" i="1" s="1"/>
  <c r="G364" i="1" l="1"/>
  <c r="H364" i="1" s="1"/>
  <c r="B365" i="1" s="1"/>
  <c r="F365" i="1" s="1"/>
  <c r="J365" i="1" s="1"/>
  <c r="C365" i="1" l="1" a="1"/>
  <c r="C365" i="1" s="1"/>
  <c r="D365" i="1"/>
  <c r="G365" i="1" s="1"/>
  <c r="H365" i="1" s="1"/>
  <c r="B366" i="1" s="1"/>
  <c r="D366" i="1" s="1"/>
  <c r="C366" i="1" l="1" a="1"/>
  <c r="C366" i="1" s="1"/>
  <c r="F366" i="1"/>
  <c r="J366" i="1" s="1"/>
  <c r="G366" i="1" l="1"/>
  <c r="H366" i="1" s="1"/>
  <c r="B367" i="1" s="1"/>
  <c r="D367" i="1" s="1"/>
  <c r="C367" i="1" l="1" a="1"/>
  <c r="C367" i="1" s="1"/>
  <c r="F367" i="1"/>
  <c r="J367" i="1" s="1"/>
  <c r="G367" i="1" l="1"/>
  <c r="H367" i="1" s="1"/>
  <c r="B368" i="1" s="1"/>
  <c r="D368" i="1" s="1"/>
  <c r="F368" i="1" l="1"/>
  <c r="J368" i="1" s="1"/>
  <c r="C368" i="1" a="1"/>
  <c r="C368" i="1" s="1"/>
  <c r="G368" i="1" l="1"/>
  <c r="H368" i="1" s="1"/>
  <c r="B369" i="1" s="1"/>
  <c r="D369" i="1" s="1"/>
  <c r="F369" i="1" l="1"/>
  <c r="J369" i="1" s="1"/>
  <c r="C369" i="1" a="1"/>
  <c r="C369" i="1" s="1"/>
  <c r="G369" i="1" l="1"/>
  <c r="H369" i="1" s="1"/>
  <c r="B370" i="1" s="1"/>
  <c r="D370" i="1" s="1"/>
  <c r="C370" i="1" l="1" a="1"/>
  <c r="C370" i="1" s="1"/>
  <c r="F370" i="1"/>
  <c r="J370" i="1" s="1"/>
  <c r="G370" i="1" l="1"/>
  <c r="H370" i="1" s="1"/>
  <c r="B371" i="1" s="1"/>
  <c r="F371" i="1" s="1"/>
  <c r="J371" i="1" s="1"/>
  <c r="C371" i="1" l="1" a="1"/>
  <c r="C371" i="1" s="1"/>
  <c r="D371" i="1"/>
  <c r="G371" i="1" s="1"/>
  <c r="H371" i="1" s="1"/>
  <c r="B372" i="1" s="1"/>
  <c r="D372" i="1" s="1"/>
  <c r="C372" i="1" l="1" a="1"/>
  <c r="C372" i="1" s="1"/>
  <c r="F372" i="1"/>
  <c r="J372" i="1" s="1"/>
  <c r="G372" i="1" l="1"/>
  <c r="H372" i="1" s="1"/>
  <c r="B373" i="1" s="1"/>
  <c r="C373" i="1" s="1" a="1"/>
  <c r="C373" i="1" s="1"/>
  <c r="F373" i="1" l="1"/>
  <c r="J373" i="1" s="1"/>
  <c r="D373" i="1"/>
  <c r="G373" i="1" l="1"/>
  <c r="H373" i="1" s="1"/>
  <c r="B374" i="1" s="1"/>
  <c r="D374" i="1" s="1"/>
  <c r="C374" i="1" l="1" a="1"/>
  <c r="C374" i="1" s="1"/>
  <c r="F374" i="1"/>
  <c r="J374" i="1" s="1"/>
  <c r="G374" i="1" l="1"/>
  <c r="H374" i="1" s="1"/>
  <c r="B375" i="1" s="1"/>
  <c r="D375" i="1" s="1"/>
  <c r="F375" i="1" l="1"/>
  <c r="J375" i="1" s="1"/>
  <c r="C375" i="1" a="1"/>
  <c r="C375" i="1" s="1"/>
  <c r="G375" i="1" l="1"/>
  <c r="H375" i="1" s="1"/>
  <c r="B376" i="1" s="1"/>
  <c r="F376" i="1" s="1"/>
  <c r="J376" i="1" s="1"/>
  <c r="C376" i="1" l="1" a="1"/>
  <c r="C376" i="1" s="1"/>
  <c r="D376" i="1"/>
  <c r="G376" i="1" s="1"/>
  <c r="H376" i="1" s="1"/>
  <c r="B377" i="1" s="1"/>
  <c r="D377" i="1" l="1"/>
  <c r="F377" i="1"/>
  <c r="J377" i="1" s="1"/>
  <c r="C377" i="1" a="1"/>
  <c r="C377" i="1" s="1"/>
  <c r="G377" i="1" l="1"/>
  <c r="H377" i="1" s="1"/>
  <c r="B378" i="1" s="1"/>
  <c r="C378" i="1" l="1" a="1"/>
  <c r="C378" i="1" s="1"/>
  <c r="D378" i="1"/>
  <c r="F378" i="1"/>
  <c r="J378" i="1" s="1"/>
  <c r="G378" i="1" l="1"/>
  <c r="H378" i="1" s="1"/>
  <c r="B379" i="1" s="1"/>
  <c r="C379" i="1" l="1" a="1"/>
  <c r="C379" i="1" s="1"/>
  <c r="F379" i="1"/>
  <c r="J379" i="1" s="1"/>
  <c r="D379" i="1"/>
  <c r="G379" i="1" l="1"/>
  <c r="H379" i="1" s="1"/>
  <c r="B380" i="1" s="1"/>
  <c r="D380" i="1" l="1"/>
  <c r="F380" i="1"/>
  <c r="J380" i="1" s="1"/>
  <c r="C380" i="1" a="1"/>
  <c r="C380" i="1" s="1"/>
  <c r="G380" i="1" l="1"/>
  <c r="H380" i="1" s="1"/>
  <c r="B381" i="1" s="1"/>
  <c r="F381" i="1" s="1"/>
  <c r="J381" i="1" s="1"/>
  <c r="C381" i="1" l="1" a="1"/>
  <c r="C381" i="1" s="1"/>
  <c r="D381" i="1"/>
  <c r="G381" i="1" s="1"/>
  <c r="H381" i="1" s="1"/>
  <c r="B382" i="1" s="1"/>
  <c r="D382" i="1" s="1"/>
  <c r="C382" i="1" l="1" a="1"/>
  <c r="C382" i="1" s="1"/>
  <c r="F382" i="1"/>
  <c r="J382" i="1" s="1"/>
  <c r="G382" i="1" l="1"/>
  <c r="H382" i="1" s="1"/>
  <c r="B383" i="1" s="1"/>
  <c r="C383" i="1" l="1" a="1"/>
  <c r="C383" i="1" s="1"/>
  <c r="F383" i="1"/>
  <c r="J383" i="1" s="1"/>
  <c r="D383" i="1"/>
  <c r="G383" i="1" l="1"/>
  <c r="H383" i="1" s="1"/>
  <c r="B384" i="1" s="1"/>
  <c r="F384" i="1" s="1"/>
  <c r="J384" i="1" s="1"/>
  <c r="D384" i="1" l="1"/>
  <c r="G384" i="1" s="1"/>
  <c r="H384" i="1" s="1"/>
  <c r="B385" i="1" s="1"/>
  <c r="C385" i="1" s="1" a="1"/>
  <c r="C385" i="1" s="1"/>
  <c r="C384" i="1" a="1"/>
  <c r="C384" i="1" s="1"/>
  <c r="D385" i="1" l="1"/>
  <c r="F385" i="1"/>
  <c r="J385" i="1" s="1"/>
  <c r="G385" i="1" l="1"/>
  <c r="H385" i="1" s="1"/>
  <c r="B386" i="1" s="1"/>
  <c r="F386" i="1" l="1"/>
  <c r="J386" i="1" s="1"/>
  <c r="C386" i="1" a="1"/>
  <c r="C386" i="1" s="1"/>
  <c r="D386" i="1"/>
  <c r="G386" i="1" s="1"/>
  <c r="H386" i="1" s="1"/>
  <c r="B387" i="1" s="1"/>
  <c r="D387" i="1" s="1"/>
  <c r="F387" i="1" l="1"/>
  <c r="J387" i="1" s="1"/>
  <c r="C387" i="1" a="1"/>
  <c r="C387" i="1" s="1"/>
  <c r="G387" i="1" l="1"/>
  <c r="H387" i="1" s="1"/>
  <c r="B388" i="1" s="1"/>
  <c r="D388" i="1" s="1"/>
  <c r="F388" i="1" l="1"/>
  <c r="J388" i="1" s="1"/>
  <c r="C388" i="1" a="1"/>
  <c r="C388" i="1" s="1"/>
  <c r="G388" i="1" l="1"/>
  <c r="H388" i="1" s="1"/>
  <c r="B389" i="1" s="1"/>
  <c r="C389" i="1" s="1" a="1"/>
  <c r="C389" i="1" s="1"/>
  <c r="D389" i="1" l="1"/>
  <c r="F389" i="1"/>
  <c r="J389" i="1" s="1"/>
  <c r="G389" i="1" l="1"/>
  <c r="H389" i="1" s="1"/>
  <c r="B390" i="1" s="1"/>
  <c r="F390" i="1" s="1"/>
  <c r="J390" i="1" s="1"/>
  <c r="D390" i="1" l="1"/>
  <c r="G390" i="1" s="1"/>
  <c r="H390" i="1" s="1"/>
  <c r="B391" i="1" s="1"/>
  <c r="F391" i="1" s="1"/>
  <c r="J391" i="1" s="1"/>
  <c r="C390" i="1" a="1"/>
  <c r="C390" i="1" s="1"/>
  <c r="C391" i="1" l="1" a="1"/>
  <c r="C391" i="1" s="1"/>
  <c r="D391" i="1"/>
  <c r="G391" i="1" s="1"/>
  <c r="H391" i="1" s="1"/>
  <c r="B392" i="1" s="1"/>
  <c r="D392" i="1" s="1"/>
  <c r="F392" i="1" l="1"/>
  <c r="J392" i="1" s="1"/>
  <c r="C392" i="1" a="1"/>
  <c r="C392" i="1" s="1"/>
  <c r="G392" i="1" l="1"/>
  <c r="H392" i="1" s="1"/>
  <c r="B393" i="1" s="1"/>
  <c r="F393" i="1" s="1"/>
  <c r="J393" i="1" s="1"/>
  <c r="D393" i="1" l="1"/>
  <c r="G393" i="1" s="1"/>
  <c r="H393" i="1" s="1"/>
  <c r="B394" i="1" s="1"/>
  <c r="D394" i="1" s="1"/>
  <c r="C393" i="1" a="1"/>
  <c r="C393" i="1" s="1"/>
  <c r="F394" i="1" l="1"/>
  <c r="J394" i="1" s="1"/>
  <c r="C394" i="1" a="1"/>
  <c r="C394" i="1" s="1"/>
  <c r="G394" i="1" l="1"/>
  <c r="H394" i="1" s="1"/>
  <c r="B395" i="1" s="1"/>
  <c r="D395" i="1" s="1"/>
  <c r="C395" i="1" l="1" a="1"/>
  <c r="C395" i="1" s="1"/>
  <c r="F395" i="1"/>
  <c r="J395" i="1" s="1"/>
  <c r="G395" i="1" l="1"/>
  <c r="H395" i="1" s="1"/>
  <c r="B396" i="1" s="1"/>
  <c r="F396" i="1" s="1"/>
  <c r="J396" i="1" s="1"/>
  <c r="D396" i="1" l="1"/>
  <c r="G396" i="1" s="1"/>
  <c r="H396" i="1" s="1"/>
  <c r="B397" i="1" s="1"/>
  <c r="D397" i="1" s="1"/>
  <c r="C396" i="1" a="1"/>
  <c r="C396" i="1" s="1"/>
  <c r="F397" i="1" l="1"/>
  <c r="J397" i="1" s="1"/>
  <c r="C397" i="1" a="1"/>
  <c r="C397" i="1" s="1"/>
  <c r="G397" i="1" l="1"/>
  <c r="H397" i="1" s="1"/>
  <c r="B398" i="1" s="1"/>
  <c r="D398" i="1" s="1"/>
  <c r="F398" i="1" l="1"/>
  <c r="J398" i="1" s="1"/>
  <c r="C398" i="1" a="1"/>
  <c r="C398" i="1" s="1"/>
  <c r="G398" i="1" l="1"/>
  <c r="H398" i="1" s="1"/>
  <c r="B399" i="1" s="1"/>
  <c r="D399" i="1" s="1"/>
  <c r="F399" i="1" l="1"/>
  <c r="J399" i="1" s="1"/>
  <c r="C399" i="1" a="1"/>
  <c r="C399" i="1" s="1"/>
  <c r="G399" i="1" l="1"/>
  <c r="H399" i="1" s="1"/>
  <c r="B400" i="1" s="1"/>
  <c r="C400" i="1" s="1" a="1"/>
  <c r="C400" i="1" s="1"/>
  <c r="D400" i="1"/>
  <c r="F400" i="1" l="1"/>
  <c r="J400" i="1" s="1"/>
  <c r="G400" i="1"/>
  <c r="H400" i="1" s="1"/>
  <c r="B401" i="1" s="1"/>
  <c r="C401" i="1" s="1" a="1"/>
  <c r="C401" i="1" s="1"/>
  <c r="F401" i="1" l="1"/>
  <c r="J401" i="1" s="1"/>
  <c r="D401" i="1"/>
  <c r="G401" i="1" s="1"/>
  <c r="H401" i="1" s="1"/>
  <c r="B402" i="1" s="1"/>
  <c r="C402" i="1" l="1" a="1"/>
  <c r="C402" i="1" s="1"/>
  <c r="F402" i="1"/>
  <c r="J402" i="1" s="1"/>
  <c r="D402" i="1"/>
  <c r="G402" i="1" l="1"/>
  <c r="H402" i="1" s="1"/>
  <c r="B403" i="1" s="1"/>
  <c r="F403" i="1" s="1"/>
  <c r="J403" i="1" s="1"/>
  <c r="C403" i="1" l="1" a="1"/>
  <c r="C403" i="1" s="1"/>
  <c r="D403" i="1"/>
  <c r="G403" i="1" s="1"/>
  <c r="H403" i="1" s="1"/>
  <c r="B404" i="1" s="1"/>
  <c r="C404" i="1" l="1" a="1"/>
  <c r="C404" i="1" s="1"/>
  <c r="D404" i="1"/>
  <c r="F404" i="1"/>
  <c r="J404" i="1" s="1"/>
  <c r="G404" i="1" l="1"/>
  <c r="H404" i="1" s="1"/>
  <c r="B405" i="1" s="1"/>
  <c r="D405" i="1" s="1"/>
  <c r="C405" i="1" l="1" a="1"/>
  <c r="C405" i="1" s="1"/>
  <c r="F405" i="1"/>
  <c r="J405" i="1" s="1"/>
  <c r="G405" i="1" l="1"/>
  <c r="H405" i="1" s="1"/>
  <c r="B406" i="1" s="1"/>
  <c r="D406" i="1" s="1"/>
  <c r="F406" i="1" l="1"/>
  <c r="J406" i="1" s="1"/>
  <c r="C406" i="1" a="1"/>
  <c r="C406" i="1" s="1"/>
  <c r="G406" i="1" l="1"/>
  <c r="H406" i="1" s="1"/>
  <c r="B407" i="1" s="1"/>
  <c r="D407" i="1" s="1"/>
  <c r="F407" i="1" l="1"/>
  <c r="J407" i="1" s="1"/>
  <c r="C407" i="1" a="1"/>
  <c r="C407" i="1" s="1"/>
  <c r="G407" i="1" l="1"/>
  <c r="H407" i="1" s="1"/>
  <c r="B408" i="1" s="1"/>
  <c r="D408" i="1" s="1"/>
  <c r="C408" i="1" l="1" a="1"/>
  <c r="C408" i="1" s="1"/>
  <c r="F408" i="1"/>
  <c r="J408" i="1" s="1"/>
  <c r="G408" i="1" l="1"/>
  <c r="H408" i="1" s="1"/>
  <c r="B409" i="1" s="1"/>
  <c r="D409" i="1" l="1"/>
  <c r="F409" i="1"/>
  <c r="J409" i="1" s="1"/>
  <c r="C409" i="1" a="1"/>
  <c r="C409" i="1" s="1"/>
  <c r="G409" i="1" l="1"/>
  <c r="H409" i="1" s="1"/>
  <c r="B410" i="1" s="1"/>
  <c r="F410" i="1" s="1"/>
  <c r="J410" i="1" s="1"/>
  <c r="D410" i="1" l="1"/>
  <c r="G410" i="1" s="1"/>
  <c r="H410" i="1" s="1"/>
  <c r="B411" i="1" s="1"/>
  <c r="C411" i="1" s="1" a="1"/>
  <c r="C411" i="1" s="1"/>
  <c r="C410" i="1" a="1"/>
  <c r="C410" i="1" s="1"/>
  <c r="D411" i="1" l="1"/>
  <c r="F411" i="1"/>
  <c r="J411" i="1" s="1"/>
  <c r="G411" i="1" l="1"/>
  <c r="H411" i="1" s="1"/>
  <c r="B412" i="1" s="1"/>
  <c r="D412" i="1" l="1"/>
  <c r="F412" i="1"/>
  <c r="J412" i="1" s="1"/>
  <c r="C412" i="1" a="1"/>
  <c r="C412" i="1" s="1"/>
  <c r="G412" i="1" l="1"/>
  <c r="H412" i="1" s="1"/>
  <c r="B413" i="1" s="1"/>
  <c r="D413" i="1" l="1"/>
  <c r="F413" i="1"/>
  <c r="J413" i="1" s="1"/>
  <c r="C413" i="1" a="1"/>
  <c r="C413" i="1" s="1"/>
  <c r="G413" i="1" l="1"/>
  <c r="H413" i="1" s="1"/>
  <c r="B414" i="1" s="1"/>
  <c r="D414" i="1" l="1"/>
  <c r="F414" i="1"/>
  <c r="J414" i="1" s="1"/>
  <c r="C414" i="1" a="1"/>
  <c r="C414" i="1" s="1"/>
  <c r="G414" i="1" l="1"/>
  <c r="H414" i="1" s="1"/>
  <c r="B415" i="1" s="1"/>
  <c r="D415" i="1" l="1"/>
  <c r="F415" i="1"/>
  <c r="J415" i="1" s="1"/>
  <c r="C415" i="1" a="1"/>
  <c r="C415" i="1" s="1"/>
  <c r="G415" i="1" l="1"/>
  <c r="H415" i="1" s="1"/>
  <c r="B416" i="1" s="1"/>
  <c r="F416" i="1" l="1"/>
  <c r="J416" i="1" s="1"/>
  <c r="C416" i="1" a="1"/>
  <c r="C416" i="1" s="1"/>
  <c r="D416" i="1"/>
  <c r="G416" i="1" l="1"/>
  <c r="H416" i="1" s="1"/>
  <c r="B417" i="1" s="1"/>
  <c r="D417" i="1" s="1"/>
  <c r="C417" i="1" l="1" a="1"/>
  <c r="C417" i="1" s="1"/>
  <c r="F417" i="1"/>
  <c r="J417" i="1" s="1"/>
  <c r="G417" i="1" l="1"/>
  <c r="H417" i="1" s="1"/>
  <c r="B418" i="1" s="1"/>
  <c r="C418" i="1" s="1" a="1"/>
  <c r="C418" i="1" s="1"/>
  <c r="D418" i="1" l="1"/>
  <c r="F418" i="1"/>
  <c r="J418" i="1" s="1"/>
  <c r="G418" i="1" l="1"/>
  <c r="H418" i="1" s="1"/>
  <c r="B419" i="1" s="1"/>
  <c r="C419" i="1" s="1" a="1"/>
  <c r="C419" i="1" s="1"/>
  <c r="D419" i="1" l="1"/>
  <c r="F419" i="1"/>
  <c r="J419" i="1" s="1"/>
  <c r="G419" i="1" l="1"/>
  <c r="H419" i="1" s="1"/>
  <c r="B420" i="1" s="1"/>
  <c r="F420" i="1" s="1"/>
  <c r="J420" i="1" s="1"/>
  <c r="C420" i="1" l="1" a="1"/>
  <c r="C420" i="1" s="1"/>
  <c r="D420" i="1"/>
  <c r="G420" i="1" s="1"/>
  <c r="H420" i="1" s="1"/>
  <c r="B421" i="1" s="1"/>
  <c r="D421" i="1" s="1"/>
  <c r="F421" i="1" l="1"/>
  <c r="J421" i="1" s="1"/>
  <c r="C421" i="1" a="1"/>
  <c r="C421" i="1" s="1"/>
  <c r="G421" i="1" l="1"/>
  <c r="H421" i="1" s="1"/>
  <c r="B422" i="1" s="1"/>
  <c r="F422" i="1" s="1"/>
  <c r="J422" i="1" s="1"/>
  <c r="D422" i="1" l="1"/>
  <c r="G422" i="1" s="1"/>
  <c r="H422" i="1" s="1"/>
  <c r="B423" i="1" s="1"/>
  <c r="D423" i="1" s="1"/>
  <c r="C422" i="1" a="1"/>
  <c r="C422" i="1" s="1"/>
  <c r="C423" i="1" l="1" a="1"/>
  <c r="C423" i="1" s="1"/>
  <c r="F423" i="1"/>
  <c r="J423" i="1" s="1"/>
  <c r="G423" i="1" l="1"/>
  <c r="H423" i="1" s="1"/>
  <c r="B424" i="1" s="1"/>
  <c r="C424" i="1" s="1" a="1"/>
  <c r="C424" i="1" s="1"/>
  <c r="D424" i="1" l="1"/>
  <c r="F424" i="1"/>
  <c r="J424" i="1" s="1"/>
  <c r="G424" i="1" l="1"/>
  <c r="H424" i="1" s="1"/>
  <c r="B425" i="1" s="1"/>
  <c r="C425" i="1" s="1" a="1"/>
  <c r="C425" i="1" s="1"/>
  <c r="D425" i="1" l="1"/>
  <c r="F425" i="1"/>
  <c r="J425" i="1" s="1"/>
  <c r="G425" i="1" l="1"/>
  <c r="H425" i="1" s="1"/>
  <c r="B426" i="1" s="1"/>
  <c r="D426" i="1" s="1"/>
  <c r="F426" i="1" l="1"/>
  <c r="J426" i="1" s="1"/>
  <c r="C426" i="1" a="1"/>
  <c r="C426" i="1" s="1"/>
  <c r="G426" i="1" l="1"/>
  <c r="H426" i="1" s="1"/>
  <c r="B427" i="1" s="1"/>
  <c r="D427" i="1" s="1"/>
  <c r="F427" i="1" l="1"/>
  <c r="J427" i="1" s="1"/>
  <c r="C427" i="1" a="1"/>
  <c r="C427" i="1" s="1"/>
  <c r="G427" i="1" l="1"/>
  <c r="H427" i="1" s="1"/>
  <c r="B428" i="1" s="1"/>
  <c r="D428" i="1" l="1"/>
  <c r="F428" i="1"/>
  <c r="J428" i="1" s="1"/>
  <c r="C428" i="1" a="1"/>
  <c r="C428" i="1" s="1"/>
  <c r="G428" i="1" l="1"/>
  <c r="H428" i="1" s="1"/>
  <c r="B429" i="1" s="1"/>
  <c r="D429" i="1" s="1"/>
  <c r="F429" i="1" l="1"/>
  <c r="J429" i="1" s="1"/>
  <c r="C429" i="1" a="1"/>
  <c r="C429" i="1" s="1"/>
  <c r="G429" i="1"/>
  <c r="H429" i="1" s="1"/>
  <c r="B430" i="1" s="1"/>
  <c r="C430" i="1" s="1" a="1"/>
  <c r="C430" i="1" s="1"/>
  <c r="D430" i="1" l="1"/>
  <c r="F430" i="1"/>
  <c r="J430" i="1" s="1"/>
  <c r="G430" i="1" l="1"/>
  <c r="H430" i="1" s="1"/>
  <c r="B431" i="1" s="1"/>
  <c r="D431" i="1" l="1"/>
  <c r="C431" i="1" a="1"/>
  <c r="C431" i="1" s="1"/>
  <c r="F431" i="1"/>
  <c r="J431" i="1" s="1"/>
  <c r="G431" i="1" l="1"/>
  <c r="H431" i="1" s="1"/>
  <c r="B432" i="1" s="1"/>
  <c r="C432" i="1" s="1" a="1"/>
  <c r="C432" i="1" s="1"/>
  <c r="D432" i="1" l="1"/>
  <c r="F432" i="1"/>
  <c r="J432" i="1" s="1"/>
  <c r="G432" i="1" l="1"/>
  <c r="H432" i="1" s="1"/>
  <c r="B433" i="1" s="1"/>
  <c r="F433" i="1" s="1"/>
  <c r="J433" i="1" s="1"/>
  <c r="C433" i="1" l="1" a="1"/>
  <c r="C433" i="1" s="1"/>
  <c r="D433" i="1"/>
  <c r="G433" i="1" s="1"/>
  <c r="H433" i="1" s="1"/>
  <c r="B434" i="1" s="1"/>
  <c r="C434" i="1" s="1" a="1"/>
  <c r="C434" i="1" s="1"/>
  <c r="D434" i="1"/>
  <c r="F434" i="1" l="1"/>
  <c r="J434" i="1" s="1"/>
  <c r="G434" i="1"/>
  <c r="H434" i="1" s="1"/>
  <c r="B435" i="1" s="1"/>
  <c r="D435" i="1" s="1"/>
  <c r="C435" i="1" l="1" a="1"/>
  <c r="C435" i="1" s="1"/>
  <c r="F435" i="1"/>
  <c r="J435" i="1" s="1"/>
  <c r="G435" i="1" l="1"/>
  <c r="H435" i="1" s="1"/>
  <c r="B436" i="1" s="1"/>
  <c r="C436" i="1" s="1" a="1"/>
  <c r="C436" i="1" s="1"/>
  <c r="F436" i="1" l="1"/>
  <c r="J436" i="1" s="1"/>
  <c r="D436" i="1"/>
  <c r="G436" i="1" l="1"/>
  <c r="H436" i="1" s="1"/>
  <c r="B437" i="1" s="1"/>
  <c r="D437" i="1" s="1"/>
  <c r="F437" i="1" l="1"/>
  <c r="J437" i="1" s="1"/>
  <c r="C437" i="1" a="1"/>
  <c r="C437" i="1" s="1"/>
  <c r="G437" i="1" l="1"/>
  <c r="H437" i="1" s="1"/>
  <c r="B438" i="1" s="1"/>
  <c r="F438" i="1" s="1"/>
  <c r="J438" i="1" s="1"/>
  <c r="C438" i="1" l="1" a="1"/>
  <c r="C438" i="1" s="1"/>
  <c r="D438" i="1"/>
  <c r="G438" i="1" s="1"/>
  <c r="H438" i="1" s="1"/>
  <c r="B439" i="1" s="1"/>
  <c r="D439" i="1" s="1"/>
  <c r="C439" i="1" l="1" a="1"/>
  <c r="C439" i="1" s="1"/>
  <c r="F439" i="1"/>
  <c r="J439" i="1" s="1"/>
  <c r="G439" i="1" l="1"/>
  <c r="H439" i="1" s="1"/>
  <c r="B440" i="1" s="1"/>
  <c r="F440" i="1" s="1"/>
  <c r="J440" i="1" s="1"/>
  <c r="D440" i="1" l="1"/>
  <c r="G440" i="1" s="1"/>
  <c r="H440" i="1" s="1"/>
  <c r="B441" i="1" s="1"/>
  <c r="C440" i="1" a="1"/>
  <c r="C440" i="1" s="1"/>
  <c r="C441" i="1" l="1" a="1"/>
  <c r="C441" i="1" s="1"/>
  <c r="D441" i="1"/>
  <c r="F441" i="1"/>
  <c r="J441" i="1" s="1"/>
  <c r="G441" i="1" l="1"/>
  <c r="H441" i="1" s="1"/>
  <c r="B442" i="1" s="1"/>
  <c r="F442" i="1" l="1"/>
  <c r="J442" i="1" s="1"/>
  <c r="C442" i="1" a="1"/>
  <c r="C442" i="1" s="1"/>
  <c r="D442" i="1"/>
  <c r="G442" i="1" s="1"/>
  <c r="H442" i="1" s="1"/>
  <c r="B443" i="1" s="1"/>
  <c r="D443" i="1" l="1"/>
  <c r="F443" i="1"/>
  <c r="J443" i="1" s="1"/>
  <c r="C443" i="1" a="1"/>
  <c r="C443" i="1" s="1"/>
  <c r="G443" i="1" l="1"/>
  <c r="H443" i="1" s="1"/>
  <c r="B444" i="1" s="1"/>
  <c r="C444" i="1" l="1" a="1"/>
  <c r="C444" i="1" s="1"/>
  <c r="D444" i="1"/>
  <c r="F444" i="1"/>
  <c r="J444" i="1" s="1"/>
  <c r="G444" i="1" l="1"/>
  <c r="H444" i="1" s="1"/>
  <c r="B445" i="1" s="1"/>
  <c r="C445" i="1" l="1" a="1"/>
  <c r="C445" i="1" s="1"/>
  <c r="D445" i="1"/>
  <c r="F445" i="1"/>
  <c r="J445" i="1" s="1"/>
  <c r="G445" i="1" l="1"/>
  <c r="H445" i="1" s="1"/>
  <c r="B446" i="1" s="1"/>
  <c r="C446" i="1" l="1" a="1"/>
  <c r="C446" i="1" s="1"/>
  <c r="F446" i="1"/>
  <c r="J446" i="1" s="1"/>
  <c r="D446" i="1"/>
  <c r="G446" i="1" l="1"/>
  <c r="H446" i="1" s="1"/>
  <c r="B447" i="1" s="1"/>
  <c r="F447" i="1" s="1"/>
  <c r="J447" i="1" s="1"/>
  <c r="D447" i="1" l="1"/>
  <c r="G447" i="1" s="1"/>
  <c r="H447" i="1" s="1"/>
  <c r="B448" i="1" s="1"/>
  <c r="D448" i="1" s="1"/>
  <c r="C447" i="1" a="1"/>
  <c r="C447" i="1" s="1"/>
  <c r="C448" i="1" l="1" a="1"/>
  <c r="C448" i="1" s="1"/>
  <c r="F448" i="1"/>
  <c r="J448" i="1" s="1"/>
  <c r="G448" i="1" l="1"/>
  <c r="H448" i="1" s="1"/>
  <c r="B449" i="1" s="1"/>
  <c r="F449" i="1" s="1"/>
  <c r="J449" i="1" s="1"/>
  <c r="C449" i="1" l="1" a="1"/>
  <c r="C449" i="1" s="1"/>
  <c r="D449" i="1"/>
  <c r="G449" i="1" s="1"/>
  <c r="H449" i="1" s="1"/>
  <c r="B450" i="1" s="1"/>
  <c r="D450" i="1" s="1"/>
  <c r="F450" i="1" l="1"/>
  <c r="J450" i="1" s="1"/>
  <c r="C450" i="1" a="1"/>
  <c r="C450" i="1" s="1"/>
  <c r="G450" i="1" l="1"/>
  <c r="H450" i="1" s="1"/>
  <c r="B451" i="1" s="1"/>
  <c r="C451" i="1" s="1" a="1"/>
  <c r="C451" i="1" s="1"/>
  <c r="F451" i="1" l="1"/>
  <c r="J451" i="1" s="1"/>
  <c r="D451" i="1"/>
  <c r="G451" i="1" s="1"/>
  <c r="H451" i="1" s="1"/>
  <c r="B452" i="1" s="1"/>
  <c r="C452" i="1" s="1" a="1"/>
  <c r="C452" i="1" s="1"/>
  <c r="F452" i="1" l="1"/>
  <c r="J452" i="1" s="1"/>
  <c r="D452" i="1"/>
  <c r="G452" i="1" l="1"/>
  <c r="H452" i="1" s="1"/>
  <c r="B453" i="1" s="1"/>
  <c r="C453" i="1" s="1" a="1"/>
  <c r="C453" i="1" s="1"/>
  <c r="F453" i="1" l="1"/>
  <c r="J453" i="1" s="1"/>
  <c r="D453" i="1"/>
  <c r="G453" i="1" l="1"/>
  <c r="H453" i="1" s="1"/>
  <c r="B454" i="1" s="1"/>
  <c r="F454" i="1" s="1"/>
  <c r="J454" i="1" s="1"/>
  <c r="D454" i="1" l="1"/>
  <c r="G454" i="1" s="1"/>
  <c r="H454" i="1" s="1"/>
  <c r="B455" i="1" s="1"/>
  <c r="C455" i="1" s="1" a="1"/>
  <c r="C455" i="1" s="1"/>
  <c r="C454" i="1" a="1"/>
  <c r="C454" i="1" s="1"/>
  <c r="D455" i="1" l="1"/>
  <c r="F455" i="1"/>
  <c r="J455" i="1" s="1"/>
  <c r="G455" i="1" l="1"/>
  <c r="H455" i="1" s="1"/>
  <c r="B456" i="1" s="1"/>
  <c r="D456" i="1" s="1"/>
  <c r="F456" i="1" l="1"/>
  <c r="J456" i="1" s="1"/>
  <c r="C456" i="1" a="1"/>
  <c r="C456" i="1" s="1"/>
  <c r="G456" i="1" l="1"/>
  <c r="H456" i="1" s="1"/>
  <c r="B457" i="1" s="1"/>
  <c r="C457" i="1" s="1" a="1"/>
  <c r="C457" i="1" s="1"/>
  <c r="D457" i="1" l="1"/>
  <c r="F457" i="1"/>
  <c r="J457" i="1" s="1"/>
  <c r="G457" i="1" l="1"/>
  <c r="H457" i="1" s="1"/>
  <c r="B458" i="1" s="1"/>
  <c r="F458" i="1" s="1"/>
  <c r="J458" i="1" s="1"/>
  <c r="D458" i="1" l="1"/>
  <c r="G458" i="1" s="1"/>
  <c r="H458" i="1" s="1"/>
  <c r="B459" i="1" s="1"/>
  <c r="D459" i="1" s="1"/>
  <c r="C458" i="1" a="1"/>
  <c r="C458" i="1" s="1"/>
  <c r="F459" i="1" l="1"/>
  <c r="J459" i="1" s="1"/>
  <c r="C459" i="1" a="1"/>
  <c r="C459" i="1" s="1"/>
  <c r="G459" i="1" l="1"/>
  <c r="H459" i="1" s="1"/>
  <c r="B460" i="1" s="1"/>
  <c r="D460" i="1" s="1"/>
  <c r="C460" i="1" l="1" a="1"/>
  <c r="C460" i="1" s="1"/>
  <c r="F460" i="1"/>
  <c r="J460" i="1" s="1"/>
  <c r="G460" i="1" l="1"/>
  <c r="H460" i="1" s="1"/>
  <c r="B461" i="1" s="1"/>
  <c r="C461" i="1" s="1" a="1"/>
  <c r="C461" i="1" s="1"/>
  <c r="F461" i="1" l="1"/>
  <c r="J461" i="1" s="1"/>
  <c r="D461" i="1"/>
  <c r="G461" i="1" l="1"/>
  <c r="H461" i="1" s="1"/>
  <c r="B462" i="1" s="1"/>
  <c r="F462" i="1" s="1"/>
  <c r="J462" i="1" s="1"/>
  <c r="C462" i="1" l="1" a="1"/>
  <c r="C462" i="1" s="1"/>
  <c r="D462" i="1"/>
  <c r="G462" i="1" s="1"/>
  <c r="H462" i="1" s="1"/>
  <c r="B463" i="1" s="1"/>
  <c r="C463" i="1" s="1" a="1"/>
  <c r="C463" i="1" s="1"/>
  <c r="D463" i="1" l="1"/>
  <c r="F463" i="1"/>
  <c r="J463" i="1" s="1"/>
  <c r="G463" i="1" l="1"/>
  <c r="H463" i="1" s="1"/>
  <c r="B464" i="1" s="1"/>
  <c r="D464" i="1" s="1"/>
  <c r="F464" i="1" l="1"/>
  <c r="J464" i="1" s="1"/>
  <c r="C464" i="1" a="1"/>
  <c r="C464" i="1" s="1"/>
  <c r="G464" i="1" l="1"/>
  <c r="H464" i="1" s="1"/>
  <c r="B465" i="1" s="1"/>
  <c r="D465" i="1" s="1"/>
  <c r="C465" i="1" l="1" a="1"/>
  <c r="C465" i="1" s="1"/>
  <c r="F465" i="1"/>
  <c r="J465" i="1" s="1"/>
  <c r="G465" i="1" l="1"/>
  <c r="H465" i="1" s="1"/>
  <c r="B466" i="1" s="1"/>
  <c r="D466" i="1" s="1"/>
  <c r="C466" i="1" l="1" a="1"/>
  <c r="C466" i="1" s="1"/>
  <c r="F466" i="1"/>
  <c r="J466" i="1" s="1"/>
  <c r="G466" i="1" l="1"/>
  <c r="H466" i="1" s="1"/>
  <c r="B467" i="1" s="1"/>
  <c r="D467" i="1" s="1"/>
  <c r="F467" i="1" l="1"/>
  <c r="J467" i="1" s="1"/>
  <c r="C467" i="1" a="1"/>
  <c r="C467" i="1" s="1"/>
  <c r="G467" i="1"/>
  <c r="H467" i="1" s="1"/>
  <c r="B468" i="1" s="1"/>
  <c r="D468" i="1" l="1"/>
  <c r="C468" i="1" a="1"/>
  <c r="C468" i="1" s="1"/>
  <c r="F468" i="1"/>
  <c r="J468" i="1" s="1"/>
  <c r="G468" i="1" l="1"/>
  <c r="H468" i="1" s="1"/>
  <c r="B469" i="1" s="1"/>
  <c r="C469" i="1" l="1" a="1"/>
  <c r="C469" i="1" s="1"/>
  <c r="F469" i="1"/>
  <c r="J469" i="1" s="1"/>
  <c r="D469" i="1"/>
  <c r="G469" i="1" l="1"/>
  <c r="H469" i="1" s="1"/>
  <c r="B470" i="1" s="1"/>
  <c r="D470" i="1" s="1"/>
  <c r="C470" i="1" l="1" a="1"/>
  <c r="C470" i="1" s="1"/>
  <c r="F470" i="1"/>
  <c r="J470" i="1" s="1"/>
  <c r="G470" i="1" l="1"/>
  <c r="H470" i="1" s="1"/>
  <c r="B471" i="1" s="1"/>
  <c r="D471" i="1" s="1"/>
  <c r="F471" i="1" l="1"/>
  <c r="J471" i="1" s="1"/>
  <c r="C471" i="1" a="1"/>
  <c r="C471" i="1" s="1"/>
  <c r="G471" i="1" l="1"/>
  <c r="H471" i="1" s="1"/>
  <c r="B472" i="1" s="1"/>
  <c r="D472" i="1" s="1"/>
  <c r="C472" i="1" l="1" a="1"/>
  <c r="C472" i="1" s="1"/>
  <c r="F472" i="1"/>
  <c r="J472" i="1" s="1"/>
  <c r="G472" i="1" l="1"/>
  <c r="H472" i="1" s="1"/>
  <c r="B473" i="1" s="1"/>
  <c r="F473" i="1" s="1"/>
  <c r="J473" i="1" s="1"/>
  <c r="C473" i="1" l="1" a="1"/>
  <c r="C473" i="1" s="1"/>
  <c r="D473" i="1"/>
  <c r="G473" i="1" s="1"/>
  <c r="H473" i="1" s="1"/>
  <c r="B474" i="1" s="1"/>
  <c r="F474" i="1" l="1"/>
  <c r="J474" i="1" s="1"/>
  <c r="D474" i="1"/>
  <c r="C474" i="1" a="1"/>
  <c r="C474" i="1" s="1"/>
  <c r="G474" i="1" l="1"/>
  <c r="H474" i="1" s="1"/>
  <c r="B475" i="1" s="1"/>
  <c r="C475" i="1" s="1" a="1"/>
  <c r="C475" i="1" s="1"/>
  <c r="D475" i="1" l="1"/>
  <c r="F475" i="1"/>
  <c r="J475" i="1" s="1"/>
  <c r="G475" i="1" l="1"/>
  <c r="H475" i="1" s="1"/>
  <c r="B476" i="1" s="1"/>
  <c r="C476" i="1" s="1" a="1"/>
  <c r="C476" i="1" s="1"/>
  <c r="D476" i="1" l="1"/>
  <c r="F476" i="1"/>
  <c r="J476" i="1" s="1"/>
  <c r="G476" i="1" l="1"/>
  <c r="H476" i="1" s="1"/>
  <c r="B477" i="1" s="1"/>
  <c r="D477" i="1" l="1"/>
  <c r="C477" i="1" a="1"/>
  <c r="C477" i="1" s="1"/>
  <c r="F477" i="1"/>
  <c r="J477" i="1" s="1"/>
  <c r="G477" i="1" l="1"/>
  <c r="H477" i="1" s="1"/>
  <c r="B478" i="1" s="1"/>
  <c r="D478" i="1" l="1"/>
  <c r="F478" i="1"/>
  <c r="J478" i="1" s="1"/>
  <c r="C478" i="1" a="1"/>
  <c r="C478" i="1" s="1"/>
  <c r="G478" i="1" l="1"/>
  <c r="H478" i="1" s="1"/>
  <c r="B479" i="1" s="1"/>
  <c r="F479" i="1" l="1"/>
  <c r="J479" i="1" s="1"/>
  <c r="C479" i="1" a="1"/>
  <c r="C479" i="1" s="1"/>
  <c r="D479" i="1"/>
  <c r="G479" i="1" l="1"/>
  <c r="H479" i="1" s="1"/>
  <c r="B480" i="1" s="1"/>
  <c r="D480" i="1" s="1"/>
  <c r="F480" i="1" l="1"/>
  <c r="J480" i="1" s="1"/>
  <c r="C480" i="1" a="1"/>
  <c r="C480" i="1" s="1"/>
  <c r="G480" i="1" l="1"/>
  <c r="H480" i="1" s="1"/>
  <c r="B481" i="1" s="1"/>
  <c r="F481" i="1" s="1"/>
  <c r="J481" i="1" s="1"/>
  <c r="C481" i="1" l="1" a="1"/>
  <c r="C481" i="1" s="1"/>
  <c r="D481" i="1"/>
  <c r="G481" i="1" s="1"/>
  <c r="H481" i="1" s="1"/>
  <c r="B482" i="1" s="1"/>
  <c r="D482" i="1" s="1"/>
  <c r="F482" i="1" l="1"/>
  <c r="J482" i="1" s="1"/>
  <c r="C482" i="1" a="1"/>
  <c r="C482" i="1" s="1"/>
  <c r="G482" i="1" l="1"/>
  <c r="H482" i="1" s="1"/>
  <c r="B483" i="1" s="1"/>
  <c r="F483" i="1" s="1"/>
  <c r="J483" i="1" s="1"/>
  <c r="C483" i="1" l="1" a="1"/>
  <c r="C483" i="1" s="1"/>
  <c r="D483" i="1"/>
  <c r="G483" i="1" s="1"/>
  <c r="H483" i="1" s="1"/>
  <c r="B484" i="1" s="1"/>
  <c r="C484" i="1" s="1" a="1"/>
  <c r="C484" i="1" s="1"/>
  <c r="F484" i="1" l="1"/>
  <c r="J484" i="1" s="1"/>
  <c r="D484" i="1"/>
  <c r="G484" i="1" l="1"/>
  <c r="H484" i="1" s="1"/>
  <c r="B485" i="1" s="1"/>
  <c r="C485" i="1" s="1" a="1"/>
  <c r="C485" i="1" s="1"/>
  <c r="F485" i="1" l="1"/>
  <c r="J485" i="1" s="1"/>
  <c r="D485" i="1"/>
  <c r="G485" i="1" s="1"/>
  <c r="H485" i="1" s="1"/>
  <c r="B486" i="1" s="1"/>
  <c r="D486" i="1" s="1"/>
  <c r="C486" i="1" l="1" a="1"/>
  <c r="C486" i="1" s="1"/>
  <c r="F486" i="1"/>
  <c r="J486" i="1" s="1"/>
  <c r="G486" i="1" l="1"/>
  <c r="H486" i="1" s="1"/>
  <c r="B487" i="1" s="1"/>
  <c r="D487" i="1" l="1"/>
  <c r="F487" i="1"/>
  <c r="J487" i="1" s="1"/>
  <c r="C487" i="1" a="1"/>
  <c r="C487" i="1" s="1"/>
  <c r="G487" i="1" l="1"/>
  <c r="H487" i="1" s="1"/>
  <c r="B488" i="1" s="1"/>
  <c r="D488" i="1" l="1"/>
  <c r="F488" i="1"/>
  <c r="J488" i="1" s="1"/>
  <c r="C488" i="1" a="1"/>
  <c r="C488" i="1" s="1"/>
  <c r="G488" i="1" l="1"/>
  <c r="H488" i="1" s="1"/>
  <c r="B489" i="1" s="1"/>
  <c r="F489" i="1" l="1"/>
  <c r="J489" i="1" s="1"/>
  <c r="D489" i="1"/>
  <c r="C489" i="1" a="1"/>
  <c r="C489" i="1" s="1"/>
  <c r="G489" i="1" l="1"/>
  <c r="H489" i="1" s="1"/>
  <c r="B490" i="1" s="1"/>
  <c r="D490" i="1" s="1"/>
  <c r="F490" i="1" l="1"/>
  <c r="J490" i="1" s="1"/>
  <c r="C490" i="1" a="1"/>
  <c r="C490" i="1" s="1"/>
  <c r="G490" i="1" l="1"/>
  <c r="H490" i="1" s="1"/>
  <c r="B491" i="1" s="1"/>
  <c r="D491" i="1" s="1"/>
  <c r="F491" i="1" l="1"/>
  <c r="J491" i="1" s="1"/>
  <c r="C491" i="1" a="1"/>
  <c r="C491" i="1" s="1"/>
  <c r="G491" i="1" l="1"/>
  <c r="H491" i="1" s="1"/>
  <c r="B492" i="1" s="1"/>
  <c r="F492" i="1" s="1"/>
  <c r="J492" i="1" s="1"/>
  <c r="D492" i="1" l="1"/>
  <c r="G492" i="1" s="1"/>
  <c r="H492" i="1" s="1"/>
  <c r="B493" i="1" s="1"/>
  <c r="F493" i="1" s="1"/>
  <c r="J493" i="1" s="1"/>
  <c r="C492" i="1" a="1"/>
  <c r="C492" i="1" s="1"/>
  <c r="D493" i="1" l="1"/>
  <c r="G493" i="1" s="1"/>
  <c r="H493" i="1" s="1"/>
  <c r="B494" i="1" s="1"/>
  <c r="F494" i="1" s="1"/>
  <c r="J494" i="1" s="1"/>
  <c r="C493" i="1" a="1"/>
  <c r="C493" i="1" s="1"/>
  <c r="D494" i="1" l="1"/>
  <c r="G494" i="1" s="1"/>
  <c r="H494" i="1" s="1"/>
  <c r="B495" i="1" s="1"/>
  <c r="F495" i="1" s="1"/>
  <c r="J495" i="1" s="1"/>
  <c r="C494" i="1" a="1"/>
  <c r="C494" i="1" s="1"/>
  <c r="C495" i="1" l="1" a="1"/>
  <c r="C495" i="1" s="1"/>
  <c r="D495" i="1"/>
  <c r="G495" i="1" s="1"/>
  <c r="H495" i="1" s="1"/>
  <c r="B496" i="1" s="1"/>
  <c r="C496" i="1" l="1" a="1"/>
  <c r="C496" i="1" s="1"/>
  <c r="D496" i="1"/>
  <c r="F496" i="1"/>
  <c r="J496" i="1" s="1"/>
  <c r="G496" i="1" l="1"/>
  <c r="H496" i="1" s="1"/>
  <c r="B497" i="1" s="1"/>
  <c r="F497" i="1" l="1"/>
  <c r="J497" i="1" s="1"/>
  <c r="C497" i="1" a="1"/>
  <c r="C497" i="1" s="1"/>
  <c r="D497" i="1"/>
  <c r="G497" i="1" l="1"/>
  <c r="H497" i="1" s="1"/>
  <c r="B498" i="1" s="1"/>
  <c r="D498" i="1" s="1"/>
  <c r="C498" i="1" l="1" a="1"/>
  <c r="C498" i="1" s="1"/>
  <c r="F498" i="1"/>
  <c r="J498" i="1" s="1"/>
  <c r="G498" i="1" l="1"/>
  <c r="H498" i="1" s="1"/>
  <c r="B499" i="1" s="1"/>
  <c r="D499" i="1" s="1"/>
  <c r="C499" i="1" l="1" a="1"/>
  <c r="C499" i="1" s="1"/>
  <c r="F499" i="1"/>
  <c r="J499" i="1" s="1"/>
  <c r="G499" i="1" l="1"/>
  <c r="H499" i="1" s="1"/>
  <c r="B500" i="1" s="1"/>
  <c r="C500" i="1" s="1" a="1"/>
  <c r="C500" i="1" s="1"/>
  <c r="F500" i="1" l="1"/>
  <c r="J500" i="1" s="1"/>
  <c r="D500" i="1"/>
  <c r="G500" i="1" l="1"/>
  <c r="H500" i="1" s="1"/>
  <c r="B501" i="1" s="1"/>
  <c r="F501" i="1" s="1"/>
  <c r="J501" i="1" s="1"/>
  <c r="D501" i="1" l="1"/>
  <c r="G501" i="1" s="1"/>
  <c r="H501" i="1" s="1"/>
  <c r="B502" i="1" s="1"/>
  <c r="F502" i="1" s="1"/>
  <c r="J502" i="1" s="1"/>
  <c r="C501" i="1" a="1"/>
  <c r="C501" i="1" s="1"/>
  <c r="D502" i="1" l="1"/>
  <c r="G502" i="1" s="1"/>
  <c r="H502" i="1" s="1"/>
  <c r="B503" i="1" s="1"/>
  <c r="D503" i="1" s="1"/>
  <c r="C502" i="1" a="1"/>
  <c r="C502" i="1" s="1"/>
  <c r="F503" i="1" l="1"/>
  <c r="J503" i="1" s="1"/>
  <c r="C503" i="1" a="1"/>
  <c r="C503" i="1" s="1"/>
  <c r="G503" i="1"/>
  <c r="H503" i="1" s="1"/>
  <c r="B504" i="1" s="1"/>
  <c r="C504" i="1" s="1" a="1"/>
  <c r="C504" i="1" s="1"/>
  <c r="D504" i="1" l="1"/>
  <c r="F504" i="1"/>
  <c r="J504" i="1" s="1"/>
  <c r="G504" i="1" l="1"/>
  <c r="H504" i="1" s="1"/>
  <c r="B505" i="1" s="1"/>
  <c r="F505" i="1" s="1"/>
  <c r="J505" i="1" s="1"/>
  <c r="C505" i="1" l="1" a="1"/>
  <c r="C505" i="1" s="1"/>
  <c r="D505" i="1"/>
  <c r="G505" i="1" s="1"/>
  <c r="H505" i="1" s="1"/>
  <c r="B506" i="1" s="1"/>
  <c r="D506" i="1" s="1"/>
  <c r="F506" i="1" l="1"/>
  <c r="J506" i="1" s="1"/>
  <c r="C506" i="1" a="1"/>
  <c r="C506" i="1" s="1"/>
  <c r="G506" i="1" l="1"/>
  <c r="H506" i="1" s="1"/>
  <c r="B507" i="1" s="1"/>
  <c r="F507" i="1" s="1"/>
  <c r="J507" i="1" s="1"/>
  <c r="C507" i="1" l="1" a="1"/>
  <c r="C507" i="1" s="1"/>
  <c r="D507" i="1"/>
  <c r="G507" i="1" s="1"/>
  <c r="H507" i="1" s="1"/>
  <c r="B508" i="1" s="1"/>
  <c r="D508" i="1" s="1"/>
  <c r="F508" i="1" l="1"/>
  <c r="J508" i="1" s="1"/>
  <c r="C508" i="1" a="1"/>
  <c r="C508" i="1" s="1"/>
  <c r="G508" i="1"/>
  <c r="H508" i="1" s="1"/>
  <c r="B509" i="1" s="1"/>
  <c r="C509" i="1" s="1" a="1"/>
  <c r="C509" i="1" s="1"/>
  <c r="D509" i="1" l="1"/>
  <c r="F509" i="1"/>
  <c r="J509" i="1" s="1"/>
  <c r="G509" i="1" l="1"/>
  <c r="H509" i="1" s="1"/>
  <c r="B510" i="1" s="1"/>
  <c r="D510" i="1" s="1"/>
  <c r="F510" i="1" l="1"/>
  <c r="J510" i="1" s="1"/>
  <c r="C510" i="1" a="1"/>
  <c r="C510" i="1" s="1"/>
  <c r="G510" i="1" l="1"/>
  <c r="H510" i="1" s="1"/>
  <c r="B511" i="1" s="1"/>
  <c r="C511" i="1" s="1" a="1"/>
  <c r="C511" i="1" s="1"/>
  <c r="D511" i="1" l="1"/>
  <c r="F511" i="1"/>
  <c r="J511" i="1" s="1"/>
  <c r="G511" i="1" l="1"/>
  <c r="H511" i="1" s="1"/>
  <c r="B512" i="1" s="1"/>
  <c r="D512" i="1" s="1"/>
  <c r="C512" i="1" l="1" a="1"/>
  <c r="C512" i="1" s="1"/>
  <c r="F512" i="1"/>
  <c r="J512" i="1" s="1"/>
  <c r="G512" i="1" l="1"/>
  <c r="H512" i="1" s="1"/>
  <c r="B513" i="1" s="1"/>
  <c r="F513" i="1" s="1"/>
  <c r="J513" i="1" s="1"/>
  <c r="D513" i="1" l="1"/>
  <c r="G513" i="1" s="1"/>
  <c r="H513" i="1" s="1"/>
  <c r="B514" i="1" s="1"/>
  <c r="F514" i="1" s="1"/>
  <c r="J514" i="1" s="1"/>
  <c r="C513" i="1" a="1"/>
  <c r="C513" i="1" s="1"/>
  <c r="D514" i="1" l="1"/>
  <c r="G514" i="1" s="1"/>
  <c r="H514" i="1" s="1"/>
  <c r="B515" i="1" s="1"/>
  <c r="D515" i="1" s="1"/>
  <c r="C514" i="1" a="1"/>
  <c r="C514" i="1" s="1"/>
  <c r="F515" i="1" l="1"/>
  <c r="J515" i="1" s="1"/>
  <c r="C515" i="1" a="1"/>
  <c r="C515" i="1" s="1"/>
  <c r="G515" i="1" l="1"/>
  <c r="H515" i="1" s="1"/>
  <c r="B516" i="1" s="1"/>
  <c r="F516" i="1" s="1"/>
  <c r="J516" i="1" s="1"/>
  <c r="D516" i="1" l="1"/>
  <c r="G516" i="1" s="1"/>
  <c r="H516" i="1" s="1"/>
  <c r="B517" i="1" s="1"/>
  <c r="F517" i="1" s="1"/>
  <c r="J517" i="1" s="1"/>
  <c r="C516" i="1" a="1"/>
  <c r="C516" i="1" s="1"/>
  <c r="C517" i="1" l="1" a="1"/>
  <c r="C517" i="1" s="1"/>
  <c r="D517" i="1"/>
  <c r="G517" i="1" s="1"/>
  <c r="H517" i="1" s="1"/>
  <c r="B518" i="1" s="1"/>
  <c r="D518" i="1" l="1"/>
  <c r="C518" i="1" a="1"/>
  <c r="C518" i="1" s="1"/>
  <c r="F518" i="1"/>
  <c r="J518" i="1" s="1"/>
  <c r="G518" i="1" l="1"/>
  <c r="H518" i="1" s="1"/>
  <c r="B519" i="1" s="1"/>
  <c r="D519" i="1" l="1"/>
  <c r="C519" i="1" a="1"/>
  <c r="C519" i="1" s="1"/>
  <c r="F519" i="1"/>
  <c r="J519" i="1" s="1"/>
  <c r="G519" i="1" l="1"/>
  <c r="H519" i="1" s="1"/>
  <c r="B520" i="1" s="1"/>
  <c r="D520" i="1" l="1"/>
  <c r="F520" i="1"/>
  <c r="J520" i="1" s="1"/>
  <c r="C520" i="1" a="1"/>
  <c r="C520" i="1" s="1"/>
  <c r="G520" i="1" l="1"/>
  <c r="H520" i="1" s="1"/>
  <c r="B521" i="1" s="1"/>
  <c r="F521" i="1" l="1"/>
  <c r="J521" i="1" s="1"/>
  <c r="C521" i="1" a="1"/>
  <c r="C521" i="1" s="1"/>
  <c r="D521" i="1"/>
  <c r="G521" i="1" s="1"/>
  <c r="H521" i="1" s="1"/>
  <c r="B522" i="1" s="1"/>
  <c r="C522" i="1" l="1" a="1"/>
  <c r="C522" i="1" s="1"/>
  <c r="D522" i="1"/>
  <c r="F522" i="1"/>
  <c r="J522" i="1" s="1"/>
  <c r="G522" i="1" l="1"/>
  <c r="H522" i="1" s="1"/>
  <c r="B523" i="1" s="1"/>
  <c r="F523" i="1" l="1"/>
  <c r="J523" i="1" s="1"/>
  <c r="C523" i="1" a="1"/>
  <c r="C523" i="1" s="1"/>
  <c r="D523" i="1"/>
  <c r="G523" i="1" l="1"/>
  <c r="H523" i="1" s="1"/>
  <c r="B524" i="1" s="1"/>
  <c r="D524" i="1" s="1"/>
  <c r="F524" i="1" l="1"/>
  <c r="J524" i="1" s="1"/>
  <c r="C524" i="1" a="1"/>
  <c r="C524" i="1" s="1"/>
  <c r="G524" i="1" l="1"/>
  <c r="H524" i="1" s="1"/>
  <c r="B525" i="1" s="1"/>
  <c r="F525" i="1" l="1"/>
  <c r="J525" i="1" s="1"/>
  <c r="D525" i="1"/>
  <c r="C525" i="1" a="1"/>
  <c r="C525" i="1" s="1"/>
  <c r="G525" i="1" l="1"/>
  <c r="H525" i="1" s="1"/>
  <c r="B526" i="1" s="1"/>
  <c r="F526" i="1" s="1"/>
  <c r="J526" i="1" s="1"/>
  <c r="C526" i="1" l="1" a="1"/>
  <c r="C526" i="1" s="1"/>
  <c r="D526" i="1"/>
  <c r="G526" i="1" s="1"/>
  <c r="H526" i="1" s="1"/>
  <c r="B527" i="1" s="1"/>
  <c r="C527" i="1" s="1" a="1"/>
  <c r="C527" i="1" s="1"/>
  <c r="D527" i="1" l="1"/>
  <c r="F527" i="1"/>
  <c r="J527" i="1" s="1"/>
  <c r="G527" i="1" l="1"/>
  <c r="H527" i="1" s="1"/>
  <c r="B528" i="1" s="1"/>
  <c r="D528" i="1" s="1"/>
  <c r="F528" i="1" l="1"/>
  <c r="J528" i="1" s="1"/>
  <c r="C528" i="1" a="1"/>
  <c r="C528" i="1" s="1"/>
  <c r="G528" i="1" l="1"/>
  <c r="H528" i="1" s="1"/>
  <c r="B529" i="1" s="1"/>
  <c r="D529" i="1" s="1"/>
  <c r="C529" i="1" l="1" a="1"/>
  <c r="C529" i="1" s="1"/>
  <c r="F529" i="1"/>
  <c r="J529" i="1" s="1"/>
  <c r="G529" i="1" l="1"/>
  <c r="H529" i="1" s="1"/>
  <c r="B530" i="1" s="1"/>
  <c r="C530" i="1" s="1" a="1"/>
  <c r="C530" i="1" s="1"/>
  <c r="D530" i="1" l="1"/>
  <c r="F530" i="1"/>
  <c r="J530" i="1" s="1"/>
  <c r="G530" i="1" l="1"/>
  <c r="H530" i="1" s="1"/>
  <c r="B531" i="1" s="1"/>
  <c r="D531" i="1" s="1"/>
  <c r="F531" i="1" l="1"/>
  <c r="J531" i="1" s="1"/>
  <c r="C531" i="1" a="1"/>
  <c r="C531" i="1" s="1"/>
  <c r="G531" i="1" l="1"/>
  <c r="H531" i="1" s="1"/>
  <c r="B532" i="1" s="1"/>
  <c r="D532" i="1" s="1"/>
  <c r="F532" i="1" l="1"/>
  <c r="J532" i="1" s="1"/>
  <c r="C532" i="1" a="1"/>
  <c r="C532" i="1" s="1"/>
  <c r="G532" i="1" l="1"/>
  <c r="H532" i="1" s="1"/>
  <c r="B533" i="1" s="1"/>
  <c r="C533" i="1" s="1" a="1"/>
  <c r="C533" i="1" s="1"/>
  <c r="F533" i="1" l="1"/>
  <c r="J533" i="1" s="1"/>
  <c r="D533" i="1"/>
  <c r="G533" i="1" l="1"/>
  <c r="H533" i="1" s="1"/>
  <c r="B534" i="1" s="1"/>
  <c r="C534" i="1" s="1" a="1"/>
  <c r="C534" i="1" s="1"/>
  <c r="F534" i="1" l="1"/>
  <c r="J534" i="1" s="1"/>
  <c r="D534" i="1"/>
  <c r="G534" i="1" s="1"/>
  <c r="H534" i="1" s="1"/>
  <c r="B535" i="1" s="1"/>
  <c r="F535" i="1" s="1"/>
  <c r="J535" i="1" s="1"/>
  <c r="D535" i="1" l="1"/>
  <c r="G535" i="1" s="1"/>
  <c r="H535" i="1" s="1"/>
  <c r="B536" i="1" s="1"/>
  <c r="D536" i="1" s="1"/>
  <c r="C535" i="1" a="1"/>
  <c r="C535" i="1" s="1"/>
  <c r="F536" i="1" l="1"/>
  <c r="J536" i="1" s="1"/>
  <c r="C536" i="1" a="1"/>
  <c r="C536" i="1" s="1"/>
  <c r="G536" i="1" l="1"/>
  <c r="H536" i="1" s="1"/>
  <c r="B537" i="1" s="1"/>
  <c r="D537" i="1" s="1"/>
  <c r="C537" i="1" l="1" a="1"/>
  <c r="C537" i="1" s="1"/>
  <c r="F537" i="1"/>
  <c r="J537" i="1" s="1"/>
  <c r="G537" i="1" l="1"/>
  <c r="H537" i="1" s="1"/>
  <c r="B538" i="1" s="1"/>
  <c r="C538" i="1" l="1" a="1"/>
  <c r="C538" i="1" s="1"/>
  <c r="D538" i="1"/>
  <c r="F538" i="1"/>
  <c r="J538" i="1" s="1"/>
  <c r="G538" i="1" l="1"/>
  <c r="H538" i="1" s="1"/>
  <c r="B539" i="1" s="1"/>
  <c r="D539" i="1" l="1"/>
  <c r="F539" i="1"/>
  <c r="J539" i="1" s="1"/>
  <c r="C539" i="1" a="1"/>
  <c r="C539" i="1" s="1"/>
  <c r="G539" i="1" l="1"/>
  <c r="H539" i="1" s="1"/>
  <c r="B540" i="1" s="1"/>
  <c r="F540" i="1" l="1"/>
  <c r="J540" i="1" s="1"/>
  <c r="D540" i="1"/>
  <c r="G540" i="1" s="1"/>
  <c r="H540" i="1" s="1"/>
  <c r="B541" i="1" s="1"/>
  <c r="C541" i="1" s="1" a="1"/>
  <c r="C541" i="1" s="1"/>
  <c r="C540" i="1" a="1"/>
  <c r="C540" i="1" s="1"/>
  <c r="F541" i="1" l="1"/>
  <c r="J541" i="1" s="1"/>
  <c r="D541" i="1"/>
  <c r="G541" i="1" l="1"/>
  <c r="H541" i="1" s="1"/>
  <c r="B542" i="1" s="1"/>
  <c r="D542" i="1" s="1"/>
  <c r="C542" i="1" l="1" a="1"/>
  <c r="C542" i="1" s="1"/>
  <c r="F542" i="1"/>
  <c r="J542" i="1" s="1"/>
  <c r="G542" i="1" l="1"/>
  <c r="H542" i="1" s="1"/>
  <c r="B543" i="1" s="1"/>
  <c r="F543" i="1" s="1"/>
  <c r="J543" i="1" s="1"/>
  <c r="D543" i="1" l="1"/>
  <c r="G543" i="1" s="1"/>
  <c r="H543" i="1" s="1"/>
  <c r="B544" i="1" s="1"/>
  <c r="C544" i="1" s="1" a="1"/>
  <c r="C544" i="1" s="1"/>
  <c r="C543" i="1" a="1"/>
  <c r="C543" i="1" s="1"/>
  <c r="D544" i="1" l="1"/>
  <c r="F544" i="1"/>
  <c r="J544" i="1" s="1"/>
  <c r="G544" i="1" l="1"/>
  <c r="H544" i="1" s="1"/>
  <c r="B545" i="1" s="1"/>
  <c r="F545" i="1" l="1"/>
  <c r="J545" i="1" s="1"/>
  <c r="C545" i="1" a="1"/>
  <c r="C545" i="1" s="1"/>
  <c r="D545" i="1"/>
  <c r="G545" i="1" s="1"/>
  <c r="H545" i="1" s="1"/>
  <c r="B546" i="1" s="1"/>
  <c r="D546" i="1" s="1"/>
  <c r="C546" i="1" l="1" a="1"/>
  <c r="C546" i="1" s="1"/>
  <c r="F546" i="1"/>
  <c r="J546" i="1" s="1"/>
  <c r="G546" i="1" l="1"/>
  <c r="H546" i="1" s="1"/>
  <c r="B547" i="1" s="1"/>
  <c r="D547" i="1" s="1"/>
  <c r="C547" i="1" l="1" a="1"/>
  <c r="C547" i="1" s="1"/>
  <c r="F547" i="1"/>
  <c r="J547" i="1" s="1"/>
  <c r="G547" i="1" l="1"/>
  <c r="H547" i="1" s="1"/>
  <c r="B548" i="1" s="1"/>
  <c r="F548" i="1" s="1"/>
  <c r="J548" i="1" s="1"/>
  <c r="D548" i="1" l="1"/>
  <c r="G548" i="1" s="1"/>
  <c r="H548" i="1" s="1"/>
  <c r="B549" i="1" s="1"/>
  <c r="C549" i="1" s="1" a="1"/>
  <c r="C549" i="1" s="1"/>
  <c r="C548" i="1" a="1"/>
  <c r="C548" i="1" s="1"/>
  <c r="D549" i="1" l="1"/>
  <c r="F549" i="1"/>
  <c r="J549" i="1" s="1"/>
  <c r="G549" i="1" l="1"/>
  <c r="H549" i="1" s="1"/>
  <c r="B550" i="1" s="1"/>
  <c r="F550" i="1" l="1"/>
  <c r="J550" i="1" s="1"/>
  <c r="D550" i="1"/>
  <c r="G550" i="1" s="1"/>
  <c r="H550" i="1" s="1"/>
  <c r="B551" i="1" s="1"/>
  <c r="C550" i="1" a="1"/>
  <c r="C550" i="1" s="1"/>
  <c r="C551" i="1" l="1" a="1"/>
  <c r="C551" i="1" s="1"/>
  <c r="F551" i="1"/>
  <c r="J551" i="1" s="1"/>
  <c r="D551" i="1"/>
  <c r="G551" i="1" l="1"/>
  <c r="H551" i="1" s="1"/>
  <c r="B552" i="1" s="1"/>
  <c r="D552" i="1" s="1"/>
  <c r="C552" i="1" l="1" a="1"/>
  <c r="C552" i="1" s="1"/>
  <c r="F552" i="1"/>
  <c r="J552" i="1" s="1"/>
  <c r="G552" i="1" l="1"/>
  <c r="H552" i="1" s="1"/>
  <c r="B553" i="1" s="1"/>
  <c r="C553" i="1" s="1" a="1"/>
  <c r="C553" i="1" s="1"/>
  <c r="D553" i="1" l="1"/>
  <c r="F553" i="1"/>
  <c r="J553" i="1" s="1"/>
  <c r="G553" i="1" l="1"/>
  <c r="H553" i="1" s="1"/>
  <c r="B554" i="1" s="1"/>
  <c r="F554" i="1" l="1"/>
  <c r="J554" i="1" s="1"/>
  <c r="D554" i="1"/>
  <c r="G554" i="1" s="1"/>
  <c r="H554" i="1" s="1"/>
  <c r="B555" i="1" s="1"/>
  <c r="C554" i="1" a="1"/>
  <c r="C554" i="1" s="1"/>
  <c r="D555" i="1" l="1"/>
  <c r="C555" i="1" a="1"/>
  <c r="C555" i="1" s="1"/>
  <c r="F555" i="1"/>
  <c r="J555" i="1" s="1"/>
  <c r="G555" i="1" l="1"/>
  <c r="H555" i="1" s="1"/>
  <c r="B556" i="1" s="1"/>
  <c r="C556" i="1" l="1" a="1"/>
  <c r="C556" i="1" s="1"/>
  <c r="D556" i="1"/>
  <c r="F556" i="1"/>
  <c r="J556" i="1" s="1"/>
  <c r="G556" i="1" l="1"/>
  <c r="H556" i="1" s="1"/>
  <c r="B557" i="1" s="1"/>
  <c r="F557" i="1" l="1"/>
  <c r="J557" i="1" s="1"/>
  <c r="C557" i="1" a="1"/>
  <c r="C557" i="1" s="1"/>
  <c r="D557" i="1"/>
  <c r="G557" i="1" l="1"/>
  <c r="H557" i="1" s="1"/>
  <c r="B558" i="1" s="1"/>
  <c r="C558" i="1" s="1" a="1"/>
  <c r="C558" i="1" s="1"/>
  <c r="D558" i="1" l="1"/>
  <c r="G558" i="1" s="1"/>
  <c r="H558" i="1" s="1"/>
  <c r="B559" i="1" s="1"/>
  <c r="F559" i="1" s="1"/>
  <c r="J559" i="1" s="1"/>
  <c r="F558" i="1"/>
  <c r="J558" i="1" s="1"/>
  <c r="D559" i="1" l="1"/>
  <c r="G559" i="1" s="1"/>
  <c r="H559" i="1" s="1"/>
  <c r="B560" i="1" s="1"/>
  <c r="C560" i="1" s="1" a="1"/>
  <c r="C560" i="1" s="1"/>
  <c r="C559" i="1" a="1"/>
  <c r="C559" i="1" s="1"/>
  <c r="D560" i="1"/>
  <c r="F560" i="1"/>
  <c r="J560" i="1" s="1"/>
  <c r="G560" i="1" l="1"/>
  <c r="H560" i="1" s="1"/>
  <c r="B561" i="1" s="1"/>
  <c r="C561" i="1" s="1" a="1"/>
  <c r="C561" i="1" s="1"/>
  <c r="D561" i="1" l="1"/>
  <c r="F561" i="1"/>
  <c r="J561" i="1" s="1"/>
  <c r="G561" i="1" l="1"/>
  <c r="H561" i="1" s="1"/>
  <c r="B562" i="1" s="1"/>
  <c r="C562" i="1" s="1" a="1"/>
  <c r="C562" i="1" s="1"/>
  <c r="F562" i="1" l="1"/>
  <c r="J562" i="1" s="1"/>
  <c r="D562" i="1"/>
  <c r="G562" i="1" l="1"/>
  <c r="H562" i="1" s="1"/>
  <c r="B563" i="1" s="1"/>
  <c r="F563" i="1" s="1"/>
  <c r="J563" i="1" s="1"/>
  <c r="C563" i="1" l="1" a="1"/>
  <c r="C563" i="1" s="1"/>
  <c r="D563" i="1"/>
  <c r="G563" i="1" s="1"/>
  <c r="H563" i="1" s="1"/>
  <c r="B564" i="1" s="1"/>
  <c r="F564" i="1" l="1"/>
  <c r="J564" i="1" s="1"/>
  <c r="C564" i="1" a="1"/>
  <c r="C564" i="1" s="1"/>
  <c r="D564" i="1"/>
  <c r="G564" i="1" l="1"/>
  <c r="H564" i="1" s="1"/>
  <c r="B565" i="1" s="1"/>
  <c r="D565" i="1" l="1"/>
  <c r="F565" i="1"/>
  <c r="J565" i="1" s="1"/>
  <c r="C565" i="1" a="1"/>
  <c r="C565" i="1" s="1"/>
  <c r="G565" i="1" l="1"/>
  <c r="H565" i="1" s="1"/>
  <c r="B566" i="1" s="1"/>
  <c r="D566" i="1" s="1"/>
  <c r="F566" i="1" l="1"/>
  <c r="J566" i="1" s="1"/>
  <c r="C566" i="1" a="1"/>
  <c r="C566" i="1" s="1"/>
  <c r="G566" i="1" l="1"/>
  <c r="H566" i="1" s="1"/>
  <c r="B567" i="1" s="1"/>
  <c r="F567" i="1" l="1"/>
  <c r="J567" i="1" s="1"/>
  <c r="D567" i="1"/>
  <c r="C567" i="1" a="1"/>
  <c r="C567" i="1" s="1"/>
  <c r="G567" i="1" l="1"/>
  <c r="H567" i="1" s="1"/>
  <c r="B568" i="1" s="1"/>
  <c r="C568" i="1" s="1" a="1"/>
  <c r="C568" i="1" s="1"/>
  <c r="F568" i="1" l="1"/>
  <c r="J568" i="1" s="1"/>
  <c r="D568" i="1"/>
  <c r="G568" i="1" s="1"/>
  <c r="H568" i="1" s="1"/>
  <c r="B569" i="1" s="1"/>
  <c r="F569" i="1" s="1"/>
  <c r="J569" i="1" s="1"/>
  <c r="D569" i="1" l="1"/>
  <c r="G569" i="1" s="1"/>
  <c r="H569" i="1" s="1"/>
  <c r="B570" i="1" s="1"/>
  <c r="C570" i="1" s="1" a="1"/>
  <c r="C570" i="1" s="1"/>
  <c r="C569" i="1" a="1"/>
  <c r="C569" i="1" s="1"/>
  <c r="F570" i="1" l="1"/>
  <c r="J570" i="1" s="1"/>
  <c r="D570" i="1"/>
  <c r="G570" i="1" l="1"/>
  <c r="H570" i="1" s="1"/>
  <c r="B571" i="1" s="1"/>
  <c r="F571" i="1" s="1"/>
  <c r="J571" i="1" s="1"/>
  <c r="D571" i="1" l="1"/>
  <c r="G571" i="1" s="1"/>
  <c r="H571" i="1" s="1"/>
  <c r="B572" i="1" s="1"/>
  <c r="C572" i="1" s="1" a="1"/>
  <c r="C572" i="1" s="1"/>
  <c r="C571" i="1" a="1"/>
  <c r="C571" i="1" s="1"/>
  <c r="F572" i="1" l="1"/>
  <c r="J572" i="1" s="1"/>
  <c r="D572" i="1"/>
  <c r="G572" i="1" l="1"/>
  <c r="H572" i="1" s="1"/>
  <c r="B573" i="1" s="1"/>
  <c r="D573" i="1" s="1"/>
  <c r="F573" i="1" l="1"/>
  <c r="J573" i="1" s="1"/>
  <c r="C573" i="1" a="1"/>
  <c r="C573" i="1" s="1"/>
  <c r="G573" i="1" l="1"/>
  <c r="H573" i="1" s="1"/>
  <c r="B574" i="1" s="1"/>
  <c r="F574" i="1" s="1"/>
  <c r="J574" i="1" s="1"/>
  <c r="D574" i="1" l="1"/>
  <c r="C574" i="1" a="1"/>
  <c r="C574" i="1" s="1"/>
  <c r="G574" i="1"/>
  <c r="H574" i="1" s="1"/>
  <c r="B575" i="1" s="1"/>
  <c r="C575" i="1" l="1" a="1"/>
  <c r="C575" i="1" s="1"/>
  <c r="F575" i="1"/>
  <c r="J575" i="1" s="1"/>
  <c r="D575" i="1"/>
  <c r="G575" i="1" l="1"/>
  <c r="H575" i="1" s="1"/>
  <c r="B576" i="1" s="1"/>
  <c r="F576" i="1" s="1"/>
  <c r="J576" i="1" s="1"/>
  <c r="C576" i="1" l="1" a="1"/>
  <c r="C576" i="1" s="1"/>
  <c r="D576" i="1"/>
  <c r="G576" i="1" s="1"/>
  <c r="H576" i="1" s="1"/>
  <c r="B577" i="1" s="1"/>
  <c r="C577" i="1" l="1" a="1"/>
  <c r="C577" i="1" s="1"/>
  <c r="F577" i="1"/>
  <c r="J577" i="1" s="1"/>
  <c r="D577" i="1"/>
  <c r="G577" i="1" l="1"/>
  <c r="H577" i="1" s="1"/>
  <c r="B578" i="1" s="1"/>
  <c r="C578" i="1" s="1" a="1"/>
  <c r="C578" i="1" s="1"/>
  <c r="F578" i="1" l="1"/>
  <c r="J578" i="1" s="1"/>
  <c r="D578" i="1"/>
  <c r="G578" i="1" s="1"/>
  <c r="H578" i="1" s="1"/>
  <c r="B579" i="1" s="1"/>
  <c r="D579" i="1" l="1"/>
  <c r="C579" i="1" a="1"/>
  <c r="C579" i="1" s="1"/>
  <c r="F579" i="1"/>
  <c r="J579" i="1" s="1"/>
  <c r="G579" i="1" l="1"/>
  <c r="H579" i="1" s="1"/>
  <c r="B580" i="1" s="1"/>
  <c r="F580" i="1" l="1"/>
  <c r="J580" i="1" s="1"/>
  <c r="D580" i="1"/>
  <c r="C580" i="1" a="1"/>
  <c r="C580" i="1" s="1"/>
  <c r="G580" i="1" l="1"/>
  <c r="H580" i="1" s="1"/>
  <c r="B581" i="1" s="1"/>
  <c r="F581" i="1" s="1"/>
  <c r="J581" i="1" s="1"/>
  <c r="C581" i="1" l="1" a="1"/>
  <c r="C581" i="1" s="1"/>
  <c r="D581" i="1"/>
  <c r="G581" i="1" s="1"/>
  <c r="H581" i="1" s="1"/>
  <c r="B582" i="1" s="1"/>
  <c r="D582" i="1" s="1"/>
  <c r="F582" i="1" l="1"/>
  <c r="J582" i="1" s="1"/>
  <c r="C582" i="1" a="1"/>
  <c r="C582" i="1" s="1"/>
  <c r="G582" i="1" l="1"/>
  <c r="H582" i="1" s="1"/>
  <c r="B583" i="1" s="1"/>
  <c r="F583" i="1" s="1"/>
  <c r="J583" i="1" s="1"/>
  <c r="C583" i="1" l="1" a="1"/>
  <c r="C583" i="1" s="1"/>
  <c r="D583" i="1"/>
  <c r="G583" i="1" s="1"/>
  <c r="H583" i="1" s="1"/>
  <c r="B584" i="1" s="1"/>
  <c r="C584" i="1" l="1" a="1"/>
  <c r="C584" i="1" s="1"/>
  <c r="D584" i="1"/>
  <c r="F584" i="1"/>
  <c r="J584" i="1" s="1"/>
  <c r="G584" i="1" l="1"/>
  <c r="H584" i="1" s="1"/>
  <c r="B585" i="1" s="1"/>
  <c r="D585" i="1" l="1"/>
  <c r="C585" i="1" a="1"/>
  <c r="C585" i="1" s="1"/>
  <c r="F585" i="1"/>
  <c r="J585" i="1" s="1"/>
  <c r="G585" i="1" l="1"/>
  <c r="H585" i="1" s="1"/>
  <c r="B586" i="1" s="1"/>
  <c r="D586" i="1" l="1"/>
  <c r="C586" i="1" a="1"/>
  <c r="C586" i="1" s="1"/>
  <c r="F586" i="1"/>
  <c r="J586" i="1" s="1"/>
  <c r="G586" i="1" l="1"/>
  <c r="H586" i="1" s="1"/>
  <c r="B587" i="1" s="1"/>
  <c r="C587" i="1" l="1" a="1"/>
  <c r="C587" i="1" s="1"/>
  <c r="D587" i="1"/>
  <c r="F587" i="1"/>
  <c r="J587" i="1" s="1"/>
  <c r="G587" i="1" l="1"/>
  <c r="H587" i="1" s="1"/>
  <c r="B588" i="1" s="1"/>
  <c r="D588" i="1" l="1"/>
  <c r="C588" i="1" a="1"/>
  <c r="C588" i="1" s="1"/>
  <c r="F588" i="1"/>
  <c r="J588" i="1" s="1"/>
  <c r="G588" i="1" l="1"/>
  <c r="H588" i="1" s="1"/>
  <c r="B589" i="1" s="1"/>
  <c r="D589" i="1" l="1"/>
  <c r="F589" i="1"/>
  <c r="J589" i="1" s="1"/>
  <c r="C589" i="1" a="1"/>
  <c r="C589" i="1" s="1"/>
  <c r="G589" i="1" l="1"/>
  <c r="H589" i="1" s="1"/>
  <c r="B590" i="1" s="1"/>
  <c r="D590" i="1" l="1"/>
  <c r="F590" i="1"/>
  <c r="J590" i="1" s="1"/>
  <c r="C590" i="1" a="1"/>
  <c r="C590" i="1" s="1"/>
  <c r="G590" i="1" l="1"/>
  <c r="H590" i="1" s="1"/>
  <c r="B591" i="1" s="1"/>
  <c r="D591" i="1" l="1"/>
  <c r="F591" i="1"/>
  <c r="J591" i="1" s="1"/>
  <c r="C591" i="1" a="1"/>
  <c r="C591" i="1" s="1"/>
  <c r="G591" i="1" l="1"/>
  <c r="H591" i="1" s="1"/>
  <c r="B592" i="1" s="1"/>
  <c r="F592" i="1" l="1"/>
  <c r="J592" i="1" s="1"/>
  <c r="D592" i="1"/>
  <c r="C592" i="1" a="1"/>
  <c r="C592" i="1" s="1"/>
  <c r="G592" i="1" l="1"/>
  <c r="H592" i="1" s="1"/>
  <c r="B593" i="1" s="1"/>
  <c r="C593" i="1" l="1" a="1"/>
  <c r="C593" i="1" s="1"/>
  <c r="F593" i="1"/>
  <c r="J593" i="1" s="1"/>
  <c r="D593" i="1"/>
  <c r="G593" i="1" l="1"/>
  <c r="H593" i="1" s="1"/>
  <c r="B594" i="1" s="1"/>
  <c r="C594" i="1" s="1" a="1"/>
  <c r="C594" i="1" s="1"/>
  <c r="F594" i="1" l="1"/>
  <c r="J594" i="1" s="1"/>
  <c r="D594" i="1"/>
  <c r="G594" i="1" l="1"/>
  <c r="H594" i="1" s="1"/>
  <c r="B595" i="1" s="1"/>
  <c r="F595" i="1" s="1"/>
  <c r="J595" i="1" s="1"/>
  <c r="C595" i="1" l="1" a="1"/>
  <c r="C595" i="1" s="1"/>
  <c r="D595" i="1"/>
  <c r="G595" i="1" s="1"/>
  <c r="H595" i="1" s="1"/>
  <c r="B596" i="1" s="1"/>
  <c r="C596" i="1" l="1" a="1"/>
  <c r="C596" i="1" s="1"/>
  <c r="D596" i="1"/>
  <c r="F596" i="1"/>
  <c r="J596" i="1" s="1"/>
  <c r="G596" i="1" l="1"/>
  <c r="H596" i="1" s="1"/>
  <c r="B597" i="1" s="1"/>
  <c r="C597" i="1" l="1" a="1"/>
  <c r="C597" i="1" s="1"/>
  <c r="F597" i="1"/>
  <c r="J597" i="1" s="1"/>
  <c r="D597" i="1"/>
  <c r="G597" i="1" l="1"/>
  <c r="H597" i="1" s="1"/>
  <c r="B598" i="1" s="1"/>
  <c r="C598" i="1" l="1" a="1"/>
  <c r="C598" i="1" s="1"/>
  <c r="D598" i="1"/>
  <c r="F598" i="1"/>
  <c r="J598" i="1" s="1"/>
  <c r="G598" i="1" l="1"/>
  <c r="H598" i="1" s="1"/>
  <c r="B599" i="1" s="1"/>
  <c r="F599" i="1" l="1"/>
  <c r="J599" i="1" s="1"/>
  <c r="D599" i="1"/>
  <c r="C599" i="1" a="1"/>
  <c r="C599" i="1" s="1"/>
  <c r="G599" i="1" l="1"/>
  <c r="H599" i="1" s="1"/>
  <c r="B600" i="1" s="1"/>
  <c r="D600" i="1" s="1"/>
  <c r="C600" i="1" l="1" a="1"/>
  <c r="C600" i="1" s="1"/>
  <c r="F600" i="1"/>
  <c r="J600" i="1" s="1"/>
  <c r="G600" i="1" l="1"/>
  <c r="H600" i="1" s="1"/>
  <c r="B601" i="1" s="1"/>
  <c r="F601" i="1" s="1"/>
  <c r="J601" i="1" s="1"/>
  <c r="D601" i="1" l="1"/>
  <c r="G601" i="1" s="1"/>
  <c r="H601" i="1" s="1"/>
  <c r="B602" i="1" s="1"/>
  <c r="D602" i="1" s="1"/>
  <c r="C601" i="1" a="1"/>
  <c r="C601" i="1" s="1"/>
  <c r="F602" i="1" l="1"/>
  <c r="J602" i="1" s="1"/>
  <c r="C602" i="1" a="1"/>
  <c r="C602" i="1" s="1"/>
  <c r="G602" i="1" l="1"/>
  <c r="H602" i="1" s="1"/>
  <c r="B603" i="1" s="1"/>
  <c r="F603" i="1" s="1"/>
  <c r="J603" i="1" s="1"/>
  <c r="C603" i="1" l="1" a="1"/>
  <c r="C603" i="1" s="1"/>
  <c r="D603" i="1"/>
  <c r="G603" i="1" s="1"/>
  <c r="H603" i="1" s="1"/>
  <c r="B604" i="1" s="1"/>
  <c r="F604" i="1" s="1"/>
  <c r="J604" i="1" s="1"/>
  <c r="C604" i="1" l="1" a="1"/>
  <c r="C604" i="1" s="1"/>
  <c r="D604" i="1"/>
  <c r="G604" i="1" s="1"/>
  <c r="H604" i="1" s="1"/>
  <c r="B605" i="1" s="1"/>
  <c r="D605" i="1" s="1"/>
  <c r="F605" i="1" l="1"/>
  <c r="J605" i="1" s="1"/>
  <c r="C605" i="1" a="1"/>
  <c r="C605" i="1" s="1"/>
  <c r="G605" i="1" l="1"/>
  <c r="H605" i="1" s="1"/>
  <c r="B606" i="1" s="1"/>
  <c r="D606" i="1" s="1"/>
  <c r="C606" i="1" l="1" a="1"/>
  <c r="C606" i="1" s="1"/>
  <c r="F606" i="1"/>
  <c r="J606" i="1" s="1"/>
  <c r="G606" i="1" l="1"/>
  <c r="H606" i="1" s="1"/>
  <c r="B607" i="1" s="1"/>
  <c r="C607" i="1" l="1" a="1"/>
  <c r="C607" i="1" s="1"/>
  <c r="F607" i="1"/>
  <c r="J607" i="1" s="1"/>
  <c r="D607" i="1"/>
  <c r="G607" i="1" l="1"/>
  <c r="H607" i="1" s="1"/>
  <c r="B608" i="1" s="1"/>
  <c r="D608" i="1" s="1"/>
  <c r="C608" i="1" l="1" a="1"/>
  <c r="C608" i="1" s="1"/>
  <c r="F608" i="1"/>
  <c r="J608" i="1" s="1"/>
  <c r="G608" i="1" l="1"/>
  <c r="H608" i="1" s="1"/>
  <c r="B609" i="1" s="1"/>
  <c r="D609" i="1" s="1"/>
  <c r="F609" i="1" l="1"/>
  <c r="J609" i="1" s="1"/>
  <c r="C609" i="1" a="1"/>
  <c r="C609" i="1" s="1"/>
  <c r="G609" i="1" l="1"/>
  <c r="H609" i="1" s="1"/>
  <c r="B610" i="1" s="1"/>
  <c r="D610" i="1" l="1"/>
  <c r="F610" i="1"/>
  <c r="J610" i="1" s="1"/>
  <c r="C610" i="1" a="1"/>
  <c r="C610" i="1" s="1"/>
  <c r="G610" i="1" l="1"/>
  <c r="H610" i="1" s="1"/>
  <c r="B611" i="1" s="1"/>
  <c r="D611" i="1" l="1"/>
  <c r="C611" i="1" a="1"/>
  <c r="C611" i="1" s="1"/>
  <c r="F611" i="1"/>
  <c r="J611" i="1" s="1"/>
  <c r="G611" i="1" l="1"/>
  <c r="H611" i="1" s="1"/>
  <c r="B612" i="1" s="1"/>
  <c r="C612" i="1" l="1" a="1"/>
  <c r="C612" i="1" s="1"/>
  <c r="F612" i="1"/>
  <c r="J612" i="1" s="1"/>
  <c r="D612" i="1"/>
  <c r="G612" i="1" l="1"/>
  <c r="H612" i="1" s="1"/>
  <c r="B613" i="1" s="1"/>
  <c r="D613" i="1" s="1"/>
  <c r="C613" i="1" a="1"/>
  <c r="C613" i="1" s="1"/>
  <c r="F613" i="1"/>
  <c r="J613" i="1" s="1"/>
  <c r="G613" i="1" l="1"/>
  <c r="H613" i="1" s="1"/>
  <c r="B614" i="1" s="1"/>
  <c r="C614" i="1" s="1" a="1"/>
  <c r="C614" i="1" s="1"/>
  <c r="D614" i="1" l="1"/>
  <c r="F614" i="1"/>
  <c r="J614" i="1" s="1"/>
  <c r="G614" i="1" l="1"/>
  <c r="H614" i="1" s="1"/>
  <c r="B615" i="1" s="1"/>
  <c r="D615" i="1" s="1"/>
  <c r="C615" i="1" l="1" a="1"/>
  <c r="C615" i="1" s="1"/>
  <c r="F615" i="1"/>
  <c r="J615" i="1" s="1"/>
  <c r="G615" i="1" l="1"/>
  <c r="H615" i="1" s="1"/>
  <c r="B616" i="1" s="1"/>
  <c r="F616" i="1" l="1"/>
  <c r="J616" i="1" s="1"/>
  <c r="D616" i="1"/>
  <c r="G616" i="1" s="1"/>
  <c r="H616" i="1" s="1"/>
  <c r="B617" i="1" s="1"/>
  <c r="C616" i="1" a="1"/>
  <c r="C616" i="1" s="1"/>
  <c r="D617" i="1" l="1"/>
  <c r="F617" i="1"/>
  <c r="J617" i="1" s="1"/>
  <c r="C617" i="1" a="1"/>
  <c r="C617" i="1" s="1"/>
  <c r="G617" i="1" l="1"/>
  <c r="H617" i="1" s="1"/>
  <c r="B618" i="1" s="1"/>
  <c r="D618" i="1" l="1"/>
  <c r="F618" i="1"/>
  <c r="J618" i="1" s="1"/>
  <c r="C618" i="1" a="1"/>
  <c r="C618" i="1" s="1"/>
  <c r="G618" i="1" l="1"/>
  <c r="H618" i="1" s="1"/>
  <c r="B619" i="1" s="1"/>
  <c r="D619" i="1" l="1"/>
  <c r="F619" i="1"/>
  <c r="J619" i="1" s="1"/>
  <c r="C619" i="1" a="1"/>
  <c r="C619" i="1" s="1"/>
  <c r="G619" i="1" l="1"/>
  <c r="H619" i="1" s="1"/>
  <c r="B620" i="1" s="1"/>
  <c r="F620" i="1" l="1"/>
  <c r="J620" i="1" s="1"/>
  <c r="D620" i="1"/>
  <c r="G620" i="1" s="1"/>
  <c r="H620" i="1" s="1"/>
  <c r="B621" i="1" s="1"/>
  <c r="C620" i="1" a="1"/>
  <c r="C620" i="1" s="1"/>
  <c r="D621" i="1" l="1"/>
  <c r="C621" i="1" a="1"/>
  <c r="C621" i="1" s="1"/>
  <c r="F621" i="1"/>
  <c r="J621" i="1" s="1"/>
  <c r="G621" i="1" l="1"/>
  <c r="H621" i="1" s="1"/>
  <c r="B622" i="1" s="1"/>
  <c r="D622" i="1" l="1"/>
  <c r="C622" i="1" a="1"/>
  <c r="C622" i="1" s="1"/>
  <c r="F622" i="1"/>
  <c r="J622" i="1" s="1"/>
  <c r="G622" i="1" l="1"/>
  <c r="H622" i="1" s="1"/>
  <c r="B623" i="1" s="1"/>
  <c r="C623" i="1" l="1" a="1"/>
  <c r="C623" i="1" s="1"/>
  <c r="F623" i="1"/>
  <c r="J623" i="1" s="1"/>
  <c r="D623" i="1"/>
  <c r="G623" i="1" s="1"/>
  <c r="H623" i="1" s="1"/>
  <c r="B624" i="1" s="1"/>
  <c r="D624" i="1" s="1"/>
  <c r="C624" i="1" l="1" a="1"/>
  <c r="C624" i="1" s="1"/>
  <c r="F624" i="1"/>
  <c r="J624" i="1" s="1"/>
  <c r="G624" i="1" l="1"/>
  <c r="H624" i="1" s="1"/>
  <c r="B625" i="1" s="1"/>
  <c r="F625" i="1" s="1"/>
  <c r="J625" i="1" s="1"/>
  <c r="C625" i="1" l="1" a="1"/>
  <c r="C625" i="1" s="1"/>
  <c r="D625" i="1"/>
  <c r="G625" i="1" s="1"/>
  <c r="H625" i="1" s="1"/>
  <c r="B626" i="1" s="1"/>
  <c r="C626" i="1" s="1" a="1"/>
  <c r="C626" i="1" s="1"/>
  <c r="F626" i="1" l="1"/>
  <c r="J626" i="1" s="1"/>
  <c r="D626" i="1"/>
  <c r="G626" i="1" s="1"/>
  <c r="H626" i="1" s="1"/>
  <c r="B627" i="1" s="1"/>
  <c r="D627" i="1" s="1"/>
  <c r="C627" i="1" l="1" a="1"/>
  <c r="C627" i="1" s="1"/>
  <c r="F627" i="1"/>
  <c r="J627" i="1" s="1"/>
  <c r="G627" i="1" l="1"/>
  <c r="H627" i="1" s="1"/>
  <c r="B628" i="1" s="1"/>
  <c r="F628" i="1" s="1"/>
  <c r="J628" i="1" s="1"/>
  <c r="D628" i="1" l="1"/>
  <c r="G628" i="1" s="1"/>
  <c r="H628" i="1" s="1"/>
  <c r="B629" i="1" s="1"/>
  <c r="C628" i="1" a="1"/>
  <c r="C628" i="1" s="1"/>
  <c r="D629" i="1" l="1"/>
  <c r="C629" i="1" a="1"/>
  <c r="C629" i="1" s="1"/>
  <c r="F629" i="1"/>
  <c r="J629" i="1" s="1"/>
  <c r="G629" i="1" l="1"/>
  <c r="H629" i="1" s="1"/>
  <c r="B630" i="1" s="1"/>
  <c r="D630" i="1" l="1"/>
  <c r="F630" i="1"/>
  <c r="J630" i="1" s="1"/>
  <c r="C630" i="1" a="1"/>
  <c r="C630" i="1" s="1"/>
  <c r="G630" i="1" l="1"/>
  <c r="H630" i="1" s="1"/>
  <c r="B631" i="1" s="1"/>
  <c r="D631" i="1" s="1"/>
  <c r="C631" i="1" l="1" a="1"/>
  <c r="C631" i="1" s="1"/>
  <c r="F631" i="1"/>
  <c r="J631" i="1" s="1"/>
  <c r="G631" i="1" l="1"/>
  <c r="H631" i="1" s="1"/>
  <c r="B632" i="1" s="1"/>
  <c r="D632" i="1" s="1"/>
  <c r="C632" i="1" l="1" a="1"/>
  <c r="C632" i="1" s="1"/>
  <c r="F632" i="1"/>
  <c r="J632" i="1" s="1"/>
  <c r="G632" i="1" l="1"/>
  <c r="H632" i="1" s="1"/>
  <c r="B633" i="1" s="1"/>
  <c r="D633" i="1" s="1"/>
  <c r="C633" i="1" l="1" a="1"/>
  <c r="C633" i="1" s="1"/>
  <c r="F633" i="1"/>
  <c r="J633" i="1" s="1"/>
  <c r="G633" i="1" l="1"/>
  <c r="H633" i="1" s="1"/>
  <c r="B634" i="1" s="1"/>
  <c r="F634" i="1" s="1"/>
  <c r="J634" i="1" s="1"/>
  <c r="C634" i="1" l="1" a="1"/>
  <c r="C634" i="1" s="1"/>
  <c r="D634" i="1"/>
  <c r="G634" i="1" s="1"/>
  <c r="H634" i="1" s="1"/>
  <c r="B635" i="1" s="1"/>
  <c r="C635" i="1" l="1" a="1"/>
  <c r="C635" i="1" s="1"/>
  <c r="F635" i="1"/>
  <c r="J635" i="1" s="1"/>
  <c r="D635" i="1"/>
  <c r="G635" i="1" l="1"/>
  <c r="H635" i="1" s="1"/>
  <c r="B636" i="1" s="1"/>
  <c r="F636" i="1" l="1"/>
  <c r="J636" i="1" s="1"/>
  <c r="C636" i="1" a="1"/>
  <c r="C636" i="1" s="1"/>
  <c r="D636" i="1"/>
  <c r="G636" i="1" l="1"/>
  <c r="H636" i="1" s="1"/>
  <c r="B637" i="1" s="1"/>
  <c r="D637" i="1" s="1"/>
  <c r="F637" i="1" l="1"/>
  <c r="J637" i="1" s="1"/>
  <c r="C637" i="1" a="1"/>
  <c r="C637" i="1" s="1"/>
  <c r="G637" i="1" l="1"/>
  <c r="H637" i="1" s="1"/>
  <c r="B638" i="1" s="1"/>
  <c r="D638" i="1" s="1"/>
  <c r="F638" i="1" l="1"/>
  <c r="J638" i="1" s="1"/>
  <c r="C638" i="1" a="1"/>
  <c r="C638" i="1" s="1"/>
  <c r="G638" i="1" l="1"/>
  <c r="H638" i="1" s="1"/>
  <c r="B639" i="1" s="1"/>
  <c r="D639" i="1" s="1"/>
  <c r="F639" i="1" l="1"/>
  <c r="J639" i="1" s="1"/>
  <c r="C639" i="1" a="1"/>
  <c r="C639" i="1" s="1"/>
  <c r="G639" i="1" l="1"/>
  <c r="H639" i="1" s="1"/>
  <c r="B640" i="1" s="1"/>
  <c r="D640" i="1" s="1"/>
  <c r="C640" i="1" l="1" a="1"/>
  <c r="C640" i="1" s="1"/>
  <c r="F640" i="1"/>
  <c r="J640" i="1" s="1"/>
  <c r="G640" i="1" l="1"/>
  <c r="H640" i="1" s="1"/>
  <c r="B641" i="1" s="1"/>
  <c r="C641" i="1" s="1" a="1"/>
  <c r="C641" i="1" s="1"/>
  <c r="D641" i="1" l="1"/>
  <c r="F641" i="1"/>
  <c r="J641" i="1" s="1"/>
  <c r="G641" i="1" l="1"/>
  <c r="H641" i="1" s="1"/>
  <c r="B642" i="1" s="1"/>
  <c r="D642" i="1" s="1"/>
  <c r="F642" i="1" l="1"/>
  <c r="J642" i="1" s="1"/>
  <c r="C642" i="1" a="1"/>
  <c r="C642" i="1" s="1"/>
  <c r="G642" i="1"/>
  <c r="H642" i="1" s="1"/>
  <c r="B643" i="1" s="1"/>
  <c r="D643" i="1" l="1"/>
  <c r="C643" i="1" a="1"/>
  <c r="C643" i="1" s="1"/>
  <c r="F643" i="1"/>
  <c r="J643" i="1" s="1"/>
  <c r="G643" i="1" l="1"/>
  <c r="H643" i="1" s="1"/>
  <c r="B644" i="1" s="1"/>
  <c r="C644" i="1" l="1" a="1"/>
  <c r="C644" i="1" s="1"/>
  <c r="F644" i="1"/>
  <c r="J644" i="1" s="1"/>
  <c r="D644" i="1"/>
  <c r="G644" i="1" l="1"/>
  <c r="H644" i="1" s="1"/>
  <c r="B645" i="1" s="1"/>
  <c r="D645" i="1" s="1"/>
  <c r="F645" i="1" l="1"/>
  <c r="J645" i="1" s="1"/>
  <c r="C645" i="1" a="1"/>
  <c r="C645" i="1" s="1"/>
  <c r="G645" i="1" l="1"/>
  <c r="H645" i="1" s="1"/>
  <c r="B646" i="1" s="1"/>
  <c r="D646" i="1" s="1"/>
  <c r="F646" i="1" l="1"/>
  <c r="J646" i="1" s="1"/>
  <c r="C646" i="1" a="1"/>
  <c r="C646" i="1" s="1"/>
  <c r="G646" i="1" l="1"/>
  <c r="H646" i="1" s="1"/>
  <c r="B647" i="1" s="1"/>
  <c r="D647" i="1" s="1"/>
  <c r="F647" i="1" l="1"/>
  <c r="J647" i="1" s="1"/>
  <c r="C647" i="1" a="1"/>
  <c r="C647" i="1" s="1"/>
  <c r="G647" i="1" l="1"/>
  <c r="H647" i="1" s="1"/>
  <c r="B648" i="1" s="1"/>
  <c r="F648" i="1" s="1"/>
  <c r="J648" i="1" s="1"/>
  <c r="D648" i="1" l="1"/>
  <c r="G648" i="1" s="1"/>
  <c r="H648" i="1" s="1"/>
  <c r="B649" i="1" s="1"/>
  <c r="D649" i="1" s="1"/>
  <c r="C648" i="1" a="1"/>
  <c r="C648" i="1" s="1"/>
  <c r="C649" i="1" l="1" a="1"/>
  <c r="C649" i="1" s="1"/>
  <c r="F649" i="1"/>
  <c r="J649" i="1" s="1"/>
  <c r="G649" i="1" l="1"/>
  <c r="H649" i="1" s="1"/>
  <c r="B650" i="1" s="1"/>
  <c r="D650" i="1" s="1"/>
  <c r="C650" i="1" l="1" a="1"/>
  <c r="C650" i="1" s="1"/>
  <c r="F650" i="1"/>
  <c r="J650" i="1" s="1"/>
  <c r="G650" i="1" l="1"/>
  <c r="H650" i="1" s="1"/>
  <c r="B651" i="1" s="1"/>
  <c r="D651" i="1" s="1"/>
  <c r="F651" i="1" l="1"/>
  <c r="J651" i="1" s="1"/>
  <c r="C651" i="1" a="1"/>
  <c r="C651" i="1" s="1"/>
  <c r="G651" i="1"/>
  <c r="H651" i="1" s="1"/>
  <c r="B652" i="1" s="1"/>
  <c r="D652" i="1" l="1"/>
  <c r="F652" i="1"/>
  <c r="J652" i="1" s="1"/>
  <c r="C652" i="1" a="1"/>
  <c r="C652" i="1" s="1"/>
  <c r="G652" i="1" l="1"/>
  <c r="H652" i="1" s="1"/>
  <c r="B653" i="1" s="1"/>
  <c r="C653" i="1" l="1" a="1"/>
  <c r="C653" i="1" s="1"/>
  <c r="D653" i="1"/>
  <c r="F653" i="1"/>
  <c r="J653" i="1" s="1"/>
  <c r="G653" i="1" l="1"/>
  <c r="H653" i="1" s="1"/>
  <c r="B654" i="1" s="1"/>
  <c r="C654" i="1" l="1" a="1"/>
  <c r="C654" i="1" s="1"/>
  <c r="D654" i="1"/>
  <c r="F654" i="1"/>
  <c r="J654" i="1" s="1"/>
  <c r="G654" i="1" l="1"/>
  <c r="H654" i="1" s="1"/>
  <c r="B655" i="1" s="1"/>
  <c r="C655" i="1" l="1" a="1"/>
  <c r="C655" i="1" s="1"/>
  <c r="D655" i="1"/>
  <c r="F655" i="1"/>
  <c r="J655" i="1" s="1"/>
  <c r="G655" i="1" l="1"/>
  <c r="H655" i="1" s="1"/>
  <c r="B656" i="1" s="1"/>
  <c r="D656" i="1" s="1"/>
  <c r="F656" i="1" l="1"/>
  <c r="J656" i="1" s="1"/>
  <c r="C656" i="1" a="1"/>
  <c r="C656" i="1" s="1"/>
  <c r="G656" i="1" l="1"/>
  <c r="H656" i="1" s="1"/>
  <c r="B657" i="1" s="1"/>
  <c r="C657" i="1" s="1" a="1"/>
  <c r="C657" i="1" s="1"/>
  <c r="D657" i="1" l="1"/>
  <c r="F657" i="1"/>
  <c r="J657" i="1" s="1"/>
  <c r="G657" i="1" l="1"/>
  <c r="H657" i="1" s="1"/>
  <c r="B658" i="1" s="1"/>
  <c r="D658" i="1" s="1"/>
  <c r="C658" i="1" l="1" a="1"/>
  <c r="C658" i="1" s="1"/>
  <c r="F658" i="1"/>
  <c r="J658" i="1" s="1"/>
  <c r="G658" i="1" l="1"/>
  <c r="H658" i="1" s="1"/>
  <c r="B659" i="1" s="1"/>
  <c r="F659" i="1" s="1"/>
  <c r="J659" i="1" s="1"/>
  <c r="D659" i="1" l="1"/>
  <c r="G659" i="1" s="1"/>
  <c r="H659" i="1" s="1"/>
  <c r="B660" i="1" s="1"/>
  <c r="F660" i="1" s="1"/>
  <c r="J660" i="1" s="1"/>
  <c r="C659" i="1" a="1"/>
  <c r="C659" i="1" s="1"/>
  <c r="C660" i="1" l="1" a="1"/>
  <c r="C660" i="1" s="1"/>
  <c r="D660" i="1"/>
  <c r="G660" i="1" s="1"/>
  <c r="H660" i="1" s="1"/>
  <c r="B661" i="1" s="1"/>
  <c r="D661" i="1" l="1"/>
  <c r="C661" i="1" a="1"/>
  <c r="C661" i="1" s="1"/>
  <c r="F661" i="1"/>
  <c r="J661" i="1" s="1"/>
  <c r="G661" i="1" l="1"/>
  <c r="H661" i="1" s="1"/>
  <c r="B662" i="1" s="1"/>
  <c r="D662" i="1" l="1"/>
  <c r="C662" i="1" a="1"/>
  <c r="C662" i="1" s="1"/>
  <c r="F662" i="1"/>
  <c r="J662" i="1" s="1"/>
  <c r="G662" i="1" l="1"/>
  <c r="H662" i="1" s="1"/>
  <c r="B663" i="1" s="1"/>
  <c r="C663" i="1" l="1" a="1"/>
  <c r="C663" i="1" s="1"/>
  <c r="F663" i="1"/>
  <c r="J663" i="1" s="1"/>
  <c r="D663" i="1"/>
  <c r="G663" i="1" l="1"/>
  <c r="H663" i="1" s="1"/>
  <c r="B664" i="1" s="1"/>
  <c r="C664" i="1" l="1" a="1"/>
  <c r="C664" i="1" s="1"/>
  <c r="D664" i="1"/>
  <c r="F664" i="1"/>
  <c r="J664" i="1" s="1"/>
  <c r="G664" i="1" l="1"/>
  <c r="H664" i="1" s="1"/>
  <c r="B665" i="1" s="1"/>
  <c r="D665" i="1" s="1"/>
  <c r="F665" i="1" l="1"/>
  <c r="J665" i="1" s="1"/>
  <c r="C665" i="1" a="1"/>
  <c r="C665" i="1" s="1"/>
  <c r="G665" i="1" l="1"/>
  <c r="H665" i="1" s="1"/>
  <c r="B666" i="1" s="1"/>
  <c r="D666" i="1" s="1"/>
  <c r="F666" i="1" l="1"/>
  <c r="J666" i="1" s="1"/>
  <c r="C666" i="1" a="1"/>
  <c r="C666" i="1" s="1"/>
  <c r="G666" i="1" l="1"/>
  <c r="H666" i="1" s="1"/>
  <c r="B667" i="1" s="1"/>
  <c r="C667" i="1" s="1" a="1"/>
  <c r="C667" i="1" s="1"/>
  <c r="F667" i="1" l="1"/>
  <c r="J667" i="1" s="1"/>
  <c r="D667" i="1"/>
  <c r="G667" i="1" l="1"/>
  <c r="H667" i="1" s="1"/>
  <c r="B668" i="1" s="1"/>
  <c r="D668" i="1" s="1"/>
  <c r="F668" i="1" l="1"/>
  <c r="J668" i="1" s="1"/>
  <c r="C668" i="1" a="1"/>
  <c r="C668" i="1" s="1"/>
  <c r="G668" i="1" l="1"/>
  <c r="H668" i="1" s="1"/>
  <c r="B669" i="1" s="1"/>
  <c r="D669" i="1"/>
  <c r="C669" i="1" a="1"/>
  <c r="C669" i="1" s="1"/>
  <c r="F669" i="1"/>
  <c r="J669" i="1" s="1"/>
  <c r="G669" i="1" l="1"/>
  <c r="H669" i="1" s="1"/>
  <c r="B670" i="1" s="1"/>
  <c r="D670" i="1" l="1"/>
  <c r="F670" i="1"/>
  <c r="J670" i="1" s="1"/>
  <c r="C670" i="1" a="1"/>
  <c r="C670" i="1" s="1"/>
  <c r="G670" i="1" l="1"/>
  <c r="H670" i="1" s="1"/>
  <c r="B671" i="1" s="1"/>
  <c r="D671" i="1" l="1"/>
  <c r="F671" i="1"/>
  <c r="J671" i="1" s="1"/>
  <c r="C671" i="1" a="1"/>
  <c r="C671" i="1" s="1"/>
  <c r="G671" i="1" l="1"/>
  <c r="H671" i="1" s="1"/>
  <c r="B672" i="1" s="1"/>
  <c r="D672" i="1" l="1"/>
  <c r="C672" i="1" a="1"/>
  <c r="C672" i="1" s="1"/>
  <c r="F672" i="1"/>
  <c r="J672" i="1" s="1"/>
  <c r="G672" i="1" l="1"/>
  <c r="H672" i="1" s="1"/>
  <c r="B673" i="1" s="1"/>
  <c r="D673" i="1" l="1"/>
  <c r="C673" i="1" a="1"/>
  <c r="C673" i="1" s="1"/>
  <c r="F673" i="1"/>
  <c r="J673" i="1" s="1"/>
  <c r="G673" i="1" l="1"/>
  <c r="H673" i="1" s="1"/>
  <c r="B674" i="1" s="1"/>
  <c r="D674" i="1" l="1"/>
  <c r="F674" i="1"/>
  <c r="J674" i="1" s="1"/>
  <c r="C674" i="1" a="1"/>
  <c r="C674" i="1" s="1"/>
  <c r="G674" i="1" l="1"/>
  <c r="H674" i="1" s="1"/>
  <c r="B675" i="1" s="1"/>
  <c r="C675" i="1" l="1" a="1"/>
  <c r="C675" i="1" s="1"/>
  <c r="D675" i="1"/>
  <c r="F675" i="1"/>
  <c r="J675" i="1" s="1"/>
  <c r="G675" i="1" l="1"/>
  <c r="H675" i="1" s="1"/>
  <c r="B676" i="1" s="1"/>
  <c r="C676" i="1" l="1" a="1"/>
  <c r="C676" i="1" s="1"/>
  <c r="F676" i="1"/>
  <c r="J676" i="1" s="1"/>
  <c r="D676" i="1"/>
  <c r="G676" i="1" l="1"/>
  <c r="H676" i="1" s="1"/>
  <c r="B677" i="1" s="1"/>
  <c r="D677" i="1" l="1"/>
  <c r="F677" i="1"/>
  <c r="J677" i="1" s="1"/>
  <c r="C677" i="1" a="1"/>
  <c r="C677" i="1" s="1"/>
  <c r="G677" i="1" l="1"/>
  <c r="H677" i="1" s="1"/>
  <c r="B678" i="1" s="1"/>
  <c r="D678" i="1" s="1"/>
  <c r="C678" i="1" l="1" a="1"/>
  <c r="C678" i="1" s="1"/>
  <c r="F678" i="1"/>
  <c r="J678" i="1" s="1"/>
  <c r="G678" i="1" l="1"/>
  <c r="H678" i="1" s="1"/>
  <c r="B679" i="1" s="1"/>
  <c r="D679" i="1" s="1"/>
  <c r="C679" i="1" l="1" a="1"/>
  <c r="C679" i="1" s="1"/>
  <c r="F679" i="1"/>
  <c r="J679" i="1" s="1"/>
  <c r="G679" i="1" l="1"/>
  <c r="H679" i="1" s="1"/>
  <c r="B680" i="1" s="1"/>
  <c r="D680" i="1" s="1"/>
  <c r="F680" i="1" l="1"/>
  <c r="J680" i="1" s="1"/>
  <c r="C680" i="1" a="1"/>
  <c r="C680" i="1" s="1"/>
  <c r="G680" i="1" l="1"/>
  <c r="H680" i="1" s="1"/>
  <c r="B681" i="1" s="1"/>
  <c r="D681" i="1" s="1"/>
  <c r="F681" i="1" l="1"/>
  <c r="J681" i="1" s="1"/>
  <c r="C681" i="1" a="1"/>
  <c r="C681" i="1" s="1"/>
  <c r="G681" i="1" l="1"/>
  <c r="H681" i="1" s="1"/>
  <c r="B682" i="1" s="1"/>
  <c r="C682" i="1" s="1" a="1"/>
  <c r="C682" i="1" s="1"/>
  <c r="F682" i="1" l="1"/>
  <c r="J682" i="1" s="1"/>
  <c r="D682" i="1"/>
  <c r="G682" i="1" l="1"/>
  <c r="H682" i="1" s="1"/>
  <c r="B683" i="1" s="1"/>
  <c r="C683" i="1" s="1" a="1"/>
  <c r="C683" i="1" s="1"/>
  <c r="D683" i="1" l="1"/>
  <c r="F683" i="1"/>
  <c r="J683" i="1" s="1"/>
  <c r="G683" i="1"/>
  <c r="H683" i="1" s="1"/>
  <c r="B684" i="1" s="1"/>
  <c r="D684" i="1" l="1"/>
  <c r="C684" i="1" a="1"/>
  <c r="C684" i="1" s="1"/>
  <c r="F684" i="1"/>
  <c r="J684" i="1" s="1"/>
  <c r="G684" i="1" l="1"/>
  <c r="H684" i="1" s="1"/>
  <c r="B685" i="1" s="1"/>
  <c r="D685" i="1" l="1"/>
  <c r="F685" i="1"/>
  <c r="J685" i="1" s="1"/>
  <c r="C685" i="1" a="1"/>
  <c r="C685" i="1" s="1"/>
  <c r="G685" i="1" l="1"/>
  <c r="H685" i="1" s="1"/>
  <c r="B686" i="1" s="1"/>
  <c r="D686" i="1" l="1"/>
  <c r="F686" i="1"/>
  <c r="J686" i="1" s="1"/>
  <c r="C686" i="1" a="1"/>
  <c r="C686" i="1" s="1"/>
  <c r="G686" i="1" l="1"/>
  <c r="H686" i="1" s="1"/>
  <c r="B687" i="1" s="1"/>
  <c r="F687" i="1" l="1"/>
  <c r="J687" i="1" s="1"/>
  <c r="D687" i="1"/>
  <c r="C687" i="1" a="1"/>
  <c r="C687" i="1" s="1"/>
  <c r="G687" i="1" l="1"/>
  <c r="H687" i="1" s="1"/>
  <c r="B688" i="1" s="1"/>
  <c r="D688" i="1" l="1"/>
  <c r="C688" i="1" a="1"/>
  <c r="C688" i="1" s="1"/>
  <c r="F688" i="1"/>
  <c r="J688" i="1" s="1"/>
  <c r="G688" i="1" l="1"/>
  <c r="H688" i="1" s="1"/>
  <c r="B689" i="1" s="1"/>
  <c r="C689" i="1" l="1" a="1"/>
  <c r="C689" i="1" s="1"/>
  <c r="F689" i="1"/>
  <c r="J689" i="1" s="1"/>
  <c r="D689" i="1"/>
  <c r="G689" i="1" l="1"/>
  <c r="H689" i="1" s="1"/>
  <c r="B690" i="1" s="1"/>
  <c r="F690" i="1" s="1"/>
  <c r="J690" i="1" s="1"/>
  <c r="D690" i="1" l="1"/>
  <c r="G690" i="1" s="1"/>
  <c r="H690" i="1" s="1"/>
  <c r="B691" i="1" s="1"/>
  <c r="C690" i="1" a="1"/>
  <c r="C690" i="1" s="1"/>
  <c r="C691" i="1" l="1" a="1"/>
  <c r="C691" i="1" s="1"/>
  <c r="D691" i="1"/>
  <c r="F691" i="1"/>
  <c r="J691" i="1" s="1"/>
  <c r="G691" i="1" l="1"/>
  <c r="H691" i="1" s="1"/>
  <c r="B692" i="1" s="1"/>
  <c r="F692" i="1" l="1"/>
  <c r="J692" i="1" s="1"/>
  <c r="C692" i="1" a="1"/>
  <c r="C692" i="1" s="1"/>
  <c r="D692" i="1"/>
  <c r="G692" i="1" s="1"/>
  <c r="H692" i="1" s="1"/>
  <c r="B693" i="1" s="1"/>
  <c r="C693" i="1" l="1" a="1"/>
  <c r="C693" i="1" s="1"/>
  <c r="D693" i="1"/>
  <c r="F693" i="1"/>
  <c r="J693" i="1" s="1"/>
  <c r="G693" i="1" l="1"/>
  <c r="H693" i="1" s="1"/>
  <c r="B694" i="1" s="1"/>
  <c r="F694" i="1" l="1"/>
  <c r="J694" i="1" s="1"/>
  <c r="C694" i="1" a="1"/>
  <c r="C694" i="1" s="1"/>
  <c r="D694" i="1"/>
  <c r="G694" i="1" l="1"/>
  <c r="H694" i="1" s="1"/>
  <c r="B695" i="1" s="1"/>
  <c r="F695" i="1" s="1"/>
  <c r="J695" i="1" s="1"/>
  <c r="D695" i="1" l="1"/>
  <c r="G695" i="1" s="1"/>
  <c r="H695" i="1" s="1"/>
  <c r="B696" i="1" s="1"/>
  <c r="D696" i="1" s="1"/>
  <c r="C695" i="1" a="1"/>
  <c r="C695" i="1" s="1"/>
  <c r="C696" i="1" l="1" a="1"/>
  <c r="C696" i="1" s="1"/>
  <c r="F696" i="1"/>
  <c r="J696" i="1" s="1"/>
  <c r="G696" i="1" l="1"/>
  <c r="H696" i="1" s="1"/>
  <c r="B697" i="1" s="1"/>
  <c r="D697" i="1" s="1"/>
  <c r="F697" i="1" l="1"/>
  <c r="J697" i="1" s="1"/>
  <c r="C697" i="1" a="1"/>
  <c r="C697" i="1" s="1"/>
  <c r="G697" i="1" l="1"/>
  <c r="H697" i="1" s="1"/>
  <c r="B698" i="1" s="1"/>
  <c r="F698" i="1" s="1"/>
  <c r="J698" i="1" s="1"/>
  <c r="D698" i="1" l="1"/>
  <c r="G698" i="1" s="1"/>
  <c r="H698" i="1" s="1"/>
  <c r="B699" i="1" s="1"/>
  <c r="C699" i="1" s="1" a="1"/>
  <c r="C699" i="1" s="1"/>
  <c r="C698" i="1" a="1"/>
  <c r="C698" i="1" s="1"/>
  <c r="D699" i="1" l="1"/>
  <c r="F699" i="1"/>
  <c r="J699" i="1" s="1"/>
  <c r="G699" i="1" l="1"/>
  <c r="H699" i="1" s="1"/>
  <c r="B700" i="1" s="1"/>
  <c r="F700" i="1" l="1"/>
  <c r="J700" i="1" s="1"/>
  <c r="D700" i="1"/>
  <c r="C700" i="1" a="1"/>
  <c r="C700" i="1" s="1"/>
  <c r="G700" i="1" l="1"/>
  <c r="H700" i="1" s="1"/>
  <c r="B701" i="1" s="1"/>
  <c r="F701" i="1" s="1"/>
  <c r="J701" i="1" s="1"/>
  <c r="D701" i="1" l="1"/>
  <c r="G701" i="1" s="1"/>
  <c r="H701" i="1" s="1"/>
  <c r="B702" i="1" s="1"/>
  <c r="D702" i="1" s="1"/>
  <c r="C701" i="1" a="1"/>
  <c r="C701" i="1" s="1"/>
  <c r="C702" i="1" l="1" a="1"/>
  <c r="C702" i="1" s="1"/>
  <c r="F702" i="1"/>
  <c r="J702" i="1" s="1"/>
  <c r="G702" i="1" l="1"/>
  <c r="H702" i="1" s="1"/>
  <c r="B703" i="1" s="1"/>
  <c r="F703" i="1" l="1"/>
  <c r="J703" i="1" s="1"/>
  <c r="D703" i="1"/>
  <c r="G703" i="1" s="1"/>
  <c r="H703" i="1" s="1"/>
  <c r="B704" i="1" s="1"/>
  <c r="D704" i="1" s="1"/>
  <c r="C703" i="1" a="1"/>
  <c r="C703" i="1" s="1"/>
  <c r="C704" i="1" l="1" a="1"/>
  <c r="C704" i="1" s="1"/>
  <c r="F704" i="1"/>
  <c r="J704" i="1" s="1"/>
  <c r="G704" i="1" l="1"/>
  <c r="H704" i="1" s="1"/>
  <c r="B705" i="1" s="1"/>
  <c r="D705" i="1" s="1"/>
  <c r="C705" i="1" l="1" a="1"/>
  <c r="C705" i="1" s="1"/>
  <c r="F705" i="1"/>
  <c r="J705" i="1" s="1"/>
  <c r="G705" i="1" l="1"/>
  <c r="H705" i="1" s="1"/>
  <c r="B706" i="1" s="1"/>
  <c r="D706" i="1" s="1"/>
  <c r="C706" i="1" l="1" a="1"/>
  <c r="C706" i="1" s="1"/>
  <c r="F706" i="1"/>
  <c r="J706" i="1" s="1"/>
  <c r="G706" i="1" l="1"/>
  <c r="H706" i="1" s="1"/>
  <c r="B707" i="1" s="1"/>
  <c r="D707" i="1" s="1"/>
  <c r="C707" i="1" l="1" a="1"/>
  <c r="C707" i="1" s="1"/>
  <c r="F707" i="1"/>
  <c r="J707" i="1" s="1"/>
  <c r="G707" i="1" l="1"/>
  <c r="H707" i="1" s="1"/>
  <c r="B708" i="1" s="1"/>
  <c r="D708" i="1" s="1"/>
  <c r="F708" i="1" l="1"/>
  <c r="J708" i="1" s="1"/>
  <c r="C708" i="1" a="1"/>
  <c r="C708" i="1" s="1"/>
  <c r="G708" i="1" l="1"/>
  <c r="H708" i="1" s="1"/>
  <c r="B709" i="1" s="1"/>
  <c r="D709" i="1" s="1"/>
  <c r="C709" i="1" l="1" a="1"/>
  <c r="C709" i="1" s="1"/>
  <c r="F709" i="1"/>
  <c r="J709" i="1" s="1"/>
  <c r="G709" i="1" l="1"/>
  <c r="H709" i="1" s="1"/>
  <c r="B710" i="1" s="1"/>
  <c r="F710" i="1" s="1"/>
  <c r="J710" i="1" s="1"/>
  <c r="C710" i="1" l="1" a="1"/>
  <c r="C710" i="1" s="1"/>
  <c r="D710" i="1"/>
  <c r="G710" i="1" s="1"/>
  <c r="H710" i="1" s="1"/>
  <c r="B711" i="1" s="1"/>
  <c r="C711" i="1" s="1" a="1"/>
  <c r="C711" i="1" s="1"/>
  <c r="F711" i="1" l="1"/>
  <c r="J711" i="1" s="1"/>
  <c r="D711" i="1"/>
  <c r="G711" i="1" l="1"/>
  <c r="H711" i="1" s="1"/>
  <c r="B712" i="1" s="1"/>
  <c r="D712" i="1" s="1"/>
  <c r="F712" i="1" l="1"/>
  <c r="J712" i="1" s="1"/>
  <c r="C712" i="1" a="1"/>
  <c r="C712" i="1" s="1"/>
  <c r="G712" i="1" l="1"/>
  <c r="H712" i="1" s="1"/>
  <c r="B713" i="1" s="1"/>
  <c r="D713" i="1" s="1"/>
  <c r="C713" i="1" l="1" a="1"/>
  <c r="C713" i="1" s="1"/>
  <c r="F713" i="1"/>
  <c r="J713" i="1" s="1"/>
  <c r="G713" i="1" l="1"/>
  <c r="H713" i="1" s="1"/>
  <c r="B714" i="1" s="1"/>
  <c r="D714" i="1" s="1"/>
  <c r="F714" i="1" l="1"/>
  <c r="J714" i="1" s="1"/>
  <c r="C714" i="1" a="1"/>
  <c r="C714" i="1" s="1"/>
  <c r="G714" i="1" l="1"/>
  <c r="H714" i="1" s="1"/>
  <c r="B715" i="1" s="1"/>
  <c r="F715" i="1" s="1"/>
  <c r="J715" i="1" s="1"/>
  <c r="D715" i="1" l="1"/>
  <c r="G715" i="1" s="1"/>
  <c r="H715" i="1" s="1"/>
  <c r="B716" i="1" s="1"/>
  <c r="D716" i="1" s="1"/>
  <c r="C715" i="1" a="1"/>
  <c r="C715" i="1" s="1"/>
  <c r="F716" i="1" l="1"/>
  <c r="J716" i="1" s="1"/>
  <c r="C716" i="1" a="1"/>
  <c r="C716" i="1" s="1"/>
  <c r="G716" i="1" l="1"/>
  <c r="H716" i="1" s="1"/>
  <c r="B717" i="1" s="1"/>
  <c r="D717" i="1" s="1"/>
  <c r="C717" i="1" l="1" a="1"/>
  <c r="C717" i="1" s="1"/>
  <c r="F717" i="1"/>
  <c r="J717" i="1" s="1"/>
  <c r="G717" i="1" l="1"/>
  <c r="H717" i="1" s="1"/>
  <c r="B718" i="1" s="1"/>
  <c r="D718" i="1" s="1"/>
  <c r="F718" i="1" l="1"/>
  <c r="J718" i="1" s="1"/>
  <c r="C718" i="1" a="1"/>
  <c r="C718" i="1" s="1"/>
  <c r="G718" i="1" l="1"/>
  <c r="H718" i="1" s="1"/>
  <c r="B719" i="1" s="1"/>
  <c r="C719" i="1" s="1" a="1"/>
  <c r="C719" i="1" s="1"/>
  <c r="D719" i="1" l="1"/>
  <c r="F719" i="1"/>
  <c r="J719" i="1" s="1"/>
  <c r="G719" i="1" l="1"/>
  <c r="H719" i="1" s="1"/>
  <c r="B720" i="1" s="1"/>
  <c r="C720" i="1" s="1" a="1"/>
  <c r="C720" i="1" s="1"/>
  <c r="F720" i="1" l="1"/>
  <c r="J720" i="1" s="1"/>
  <c r="D720" i="1"/>
  <c r="G720" i="1" l="1"/>
  <c r="H720" i="1" s="1"/>
  <c r="B721" i="1" s="1"/>
  <c r="F721" i="1" s="1"/>
  <c r="J721" i="1" s="1"/>
  <c r="C721" i="1" l="1" a="1"/>
  <c r="C721" i="1" s="1"/>
  <c r="D721" i="1"/>
  <c r="G721" i="1" s="1"/>
  <c r="H721" i="1" s="1"/>
  <c r="B722" i="1" s="1"/>
  <c r="C722" i="1" s="1" a="1"/>
  <c r="C722" i="1" s="1"/>
  <c r="F722" i="1" l="1"/>
  <c r="J722" i="1" s="1"/>
  <c r="D722" i="1"/>
  <c r="G722" i="1" s="1"/>
  <c r="H722" i="1" s="1"/>
  <c r="B723" i="1" s="1"/>
  <c r="D723" i="1" s="1"/>
  <c r="F723" i="1" l="1"/>
  <c r="J723" i="1" s="1"/>
  <c r="C723" i="1" a="1"/>
  <c r="C723" i="1" s="1"/>
  <c r="G723" i="1" l="1"/>
  <c r="H723" i="1" s="1"/>
  <c r="B724" i="1" s="1"/>
  <c r="D724" i="1" s="1"/>
  <c r="F724" i="1" l="1"/>
  <c r="J724" i="1" s="1"/>
  <c r="C724" i="1" a="1"/>
  <c r="C724" i="1" s="1"/>
  <c r="G724" i="1" l="1"/>
  <c r="H724" i="1" s="1"/>
  <c r="B725" i="1" s="1"/>
  <c r="D725" i="1" s="1"/>
  <c r="F725" i="1" l="1"/>
  <c r="J725" i="1" s="1"/>
  <c r="C725" i="1" a="1"/>
  <c r="C725" i="1" s="1"/>
  <c r="G725" i="1"/>
  <c r="H725" i="1" s="1"/>
  <c r="B726" i="1" s="1"/>
  <c r="D726" i="1" s="1"/>
  <c r="F726" i="1" l="1"/>
  <c r="J726" i="1" s="1"/>
  <c r="C726" i="1" a="1"/>
  <c r="C726" i="1" s="1"/>
  <c r="G726" i="1" l="1"/>
  <c r="H726" i="1" s="1"/>
  <c r="B727" i="1" s="1"/>
  <c r="C727" i="1" s="1" a="1"/>
  <c r="C727" i="1" s="1"/>
  <c r="D727" i="1" l="1"/>
  <c r="F727" i="1"/>
  <c r="J727" i="1" s="1"/>
  <c r="G727" i="1" l="1"/>
  <c r="H727" i="1" s="1"/>
  <c r="B728" i="1" s="1"/>
  <c r="D728" i="1" s="1"/>
  <c r="C728" i="1" l="1" a="1"/>
  <c r="C728" i="1" s="1"/>
  <c r="F728" i="1"/>
  <c r="J728" i="1" s="1"/>
  <c r="G728" i="1" l="1"/>
  <c r="H728" i="1" s="1"/>
  <c r="B729" i="1" s="1"/>
  <c r="D729" i="1" s="1"/>
  <c r="F729" i="1" l="1"/>
  <c r="J729" i="1" s="1"/>
  <c r="C729" i="1" a="1"/>
  <c r="C729" i="1" s="1"/>
  <c r="G729" i="1" l="1"/>
  <c r="H729" i="1" s="1"/>
  <c r="B730" i="1" s="1"/>
  <c r="D730" i="1" s="1"/>
  <c r="F730" i="1" l="1"/>
  <c r="J730" i="1" s="1"/>
  <c r="C730" i="1" a="1"/>
  <c r="C730" i="1" s="1"/>
  <c r="G730" i="1"/>
  <c r="H730" i="1" s="1"/>
  <c r="B731" i="1" s="1"/>
  <c r="D731" i="1" l="1"/>
  <c r="F731" i="1"/>
  <c r="J731" i="1" s="1"/>
  <c r="C731" i="1" a="1"/>
  <c r="C731" i="1" s="1"/>
  <c r="G731" i="1" l="1"/>
  <c r="H731" i="1" s="1"/>
  <c r="B732" i="1" s="1"/>
  <c r="C732" i="1" l="1" a="1"/>
  <c r="C732" i="1" s="1"/>
  <c r="F732" i="1"/>
  <c r="J732" i="1" s="1"/>
  <c r="D732" i="1"/>
  <c r="G732" i="1" l="1"/>
  <c r="H732" i="1" s="1"/>
  <c r="B733" i="1" s="1"/>
  <c r="F733" i="1" s="1"/>
  <c r="J733" i="1" s="1"/>
  <c r="C733" i="1" l="1" a="1"/>
  <c r="C733" i="1" s="1"/>
  <c r="D733" i="1"/>
  <c r="G733" i="1" s="1"/>
  <c r="H733" i="1" s="1"/>
  <c r="B734" i="1" s="1"/>
  <c r="D734" i="1" l="1"/>
  <c r="F734" i="1"/>
  <c r="J734" i="1" s="1"/>
  <c r="C734" i="1" a="1"/>
  <c r="C734" i="1" s="1"/>
  <c r="G734" i="1" l="1"/>
  <c r="H734" i="1" s="1"/>
  <c r="B735" i="1" s="1"/>
  <c r="C735" i="1" l="1" a="1"/>
  <c r="C735" i="1" s="1"/>
  <c r="D735" i="1"/>
  <c r="F735" i="1"/>
  <c r="J735" i="1" s="1"/>
  <c r="G735" i="1" l="1"/>
  <c r="H735" i="1" s="1"/>
  <c r="B736" i="1" s="1"/>
  <c r="D736" i="1" l="1"/>
  <c r="C736" i="1" a="1"/>
  <c r="C736" i="1" s="1"/>
  <c r="F736" i="1"/>
  <c r="J736" i="1" s="1"/>
  <c r="G736" i="1" l="1"/>
  <c r="H736" i="1" s="1"/>
  <c r="B737" i="1" s="1"/>
  <c r="D737" i="1" l="1"/>
  <c r="F737" i="1"/>
  <c r="J737" i="1" s="1"/>
  <c r="C737" i="1" a="1"/>
  <c r="C737" i="1" s="1"/>
  <c r="G737" i="1" l="1"/>
  <c r="H737" i="1" s="1"/>
  <c r="B738" i="1" s="1"/>
  <c r="D738" i="1" l="1"/>
  <c r="C738" i="1" a="1"/>
  <c r="C738" i="1" s="1"/>
  <c r="F738" i="1"/>
  <c r="J738" i="1" s="1"/>
  <c r="G738" i="1" l="1"/>
  <c r="H738" i="1" s="1"/>
  <c r="B739" i="1" s="1"/>
  <c r="D739" i="1" l="1"/>
  <c r="C739" i="1" a="1"/>
  <c r="C739" i="1" s="1"/>
  <c r="F739" i="1"/>
  <c r="J739" i="1" s="1"/>
  <c r="G739" i="1" l="1"/>
  <c r="H739" i="1" s="1"/>
  <c r="B740" i="1" s="1"/>
  <c r="D740" i="1" l="1"/>
  <c r="C740" i="1" a="1"/>
  <c r="C740" i="1" s="1"/>
  <c r="F740" i="1"/>
  <c r="J740" i="1" s="1"/>
  <c r="G740" i="1" l="1"/>
  <c r="H740" i="1" s="1"/>
  <c r="B741" i="1" s="1"/>
  <c r="D741" i="1" l="1"/>
  <c r="F741" i="1"/>
  <c r="J741" i="1" s="1"/>
  <c r="C741" i="1" a="1"/>
  <c r="C741" i="1" s="1"/>
  <c r="G741" i="1" l="1"/>
  <c r="H741" i="1" s="1"/>
  <c r="B742" i="1" s="1"/>
  <c r="F742" i="1" l="1"/>
  <c r="J742" i="1" s="1"/>
  <c r="C742" i="1" a="1"/>
  <c r="C742" i="1" s="1"/>
  <c r="D742" i="1"/>
  <c r="G742" i="1" l="1"/>
  <c r="H742" i="1" s="1"/>
  <c r="B743" i="1" s="1"/>
  <c r="C743" i="1" l="1" a="1"/>
  <c r="C743" i="1" s="1"/>
  <c r="F743" i="1"/>
  <c r="J743" i="1" s="1"/>
  <c r="D743" i="1"/>
  <c r="G743" i="1" s="1"/>
  <c r="H743" i="1" s="1"/>
  <c r="B744" i="1" s="1"/>
  <c r="D744" i="1" l="1"/>
  <c r="F744" i="1"/>
  <c r="J744" i="1" s="1"/>
  <c r="C744" i="1" a="1"/>
  <c r="C744" i="1" s="1"/>
  <c r="G744" i="1" l="1"/>
  <c r="H744" i="1" s="1"/>
  <c r="B745" i="1" s="1"/>
  <c r="F745" i="1" l="1"/>
  <c r="J745" i="1" s="1"/>
  <c r="D745" i="1"/>
  <c r="C745" i="1" a="1"/>
  <c r="C745" i="1" s="1"/>
  <c r="G745" i="1" l="1"/>
  <c r="H745" i="1" s="1"/>
  <c r="B746" i="1" s="1"/>
  <c r="D746" i="1" l="1"/>
  <c r="C746" i="1" a="1"/>
  <c r="C746" i="1" s="1"/>
  <c r="F746" i="1"/>
  <c r="J746" i="1" s="1"/>
  <c r="G746" i="1" l="1"/>
  <c r="H746" i="1" s="1"/>
  <c r="B747" i="1" s="1"/>
  <c r="D747" i="1" l="1"/>
  <c r="C747" i="1" a="1"/>
  <c r="C747" i="1" s="1"/>
  <c r="F747" i="1"/>
  <c r="J747" i="1" s="1"/>
  <c r="G747" i="1" l="1"/>
  <c r="H747" i="1" s="1"/>
  <c r="B748" i="1" s="1"/>
  <c r="D748" i="1" l="1"/>
  <c r="C748" i="1" a="1"/>
  <c r="C748" i="1" s="1"/>
  <c r="F748" i="1"/>
  <c r="J748" i="1" s="1"/>
  <c r="G748" i="1" l="1"/>
  <c r="H748" i="1" s="1"/>
  <c r="B749" i="1" s="1"/>
  <c r="C749" i="1" l="1" a="1"/>
  <c r="C749" i="1" s="1"/>
  <c r="F749" i="1"/>
  <c r="J749" i="1" s="1"/>
  <c r="D749" i="1"/>
  <c r="G749" i="1" l="1"/>
  <c r="H749" i="1" s="1"/>
  <c r="B750" i="1" s="1"/>
  <c r="C750" i="1" s="1" a="1"/>
  <c r="C750" i="1" s="1"/>
  <c r="D750" i="1" l="1"/>
  <c r="F750" i="1"/>
  <c r="J750" i="1" s="1"/>
  <c r="G750" i="1" l="1"/>
  <c r="H750" i="1" s="1"/>
  <c r="B751" i="1" s="1"/>
  <c r="D751" i="1" s="1"/>
  <c r="F751" i="1" l="1"/>
  <c r="J751" i="1" s="1"/>
  <c r="C751" i="1" a="1"/>
  <c r="C751" i="1" s="1"/>
  <c r="G751" i="1" l="1"/>
  <c r="H751" i="1" s="1"/>
  <c r="B752" i="1" s="1"/>
  <c r="D752" i="1" s="1"/>
  <c r="C752" i="1" l="1" a="1"/>
  <c r="C752" i="1" s="1"/>
  <c r="F752" i="1"/>
  <c r="J752" i="1" s="1"/>
  <c r="G752" i="1" l="1"/>
  <c r="H752" i="1" s="1"/>
  <c r="B753" i="1" s="1"/>
  <c r="D753" i="1" s="1"/>
  <c r="F753" i="1" l="1"/>
  <c r="J753" i="1" s="1"/>
  <c r="C753" i="1" a="1"/>
  <c r="C753" i="1" s="1"/>
  <c r="G753" i="1" l="1"/>
  <c r="H753" i="1" s="1"/>
  <c r="B754" i="1" s="1"/>
  <c r="F754" i="1" s="1"/>
  <c r="J754" i="1" s="1"/>
  <c r="D754" i="1" l="1"/>
  <c r="G754" i="1" s="1"/>
  <c r="H754" i="1" s="1"/>
  <c r="B755" i="1" s="1"/>
  <c r="D755" i="1" s="1"/>
  <c r="C754" i="1" a="1"/>
  <c r="C754" i="1" s="1"/>
  <c r="C755" i="1" l="1" a="1"/>
  <c r="C755" i="1" s="1"/>
  <c r="F755" i="1"/>
  <c r="J755" i="1" s="1"/>
  <c r="G755" i="1" l="1"/>
  <c r="H755" i="1" s="1"/>
  <c r="B756" i="1" s="1"/>
  <c r="D756" i="1" s="1"/>
  <c r="C756" i="1" l="1" a="1"/>
  <c r="C756" i="1" s="1"/>
  <c r="F756" i="1"/>
  <c r="J756" i="1" s="1"/>
  <c r="G756" i="1" l="1"/>
  <c r="H756" i="1" s="1"/>
  <c r="B757" i="1" s="1"/>
  <c r="D757" i="1" s="1"/>
  <c r="F757" i="1" l="1"/>
  <c r="J757" i="1" s="1"/>
  <c r="C757" i="1" a="1"/>
  <c r="C757" i="1" s="1"/>
  <c r="G757" i="1" l="1"/>
  <c r="H757" i="1" s="1"/>
  <c r="B758" i="1" s="1"/>
  <c r="F758" i="1" s="1"/>
  <c r="J758" i="1" s="1"/>
  <c r="C758" i="1" l="1" a="1"/>
  <c r="C758" i="1" s="1"/>
  <c r="D758" i="1"/>
  <c r="G758" i="1" s="1"/>
  <c r="H758" i="1" s="1"/>
  <c r="B759" i="1" s="1"/>
  <c r="F759" i="1" l="1"/>
  <c r="J759" i="1" s="1"/>
  <c r="C759" i="1" a="1"/>
  <c r="C759" i="1" s="1"/>
  <c r="D759" i="1"/>
  <c r="G759" i="1" l="1"/>
  <c r="H759" i="1" s="1"/>
  <c r="B760" i="1" s="1"/>
  <c r="D760" i="1" s="1"/>
  <c r="C760" i="1" l="1" a="1"/>
  <c r="C760" i="1" s="1"/>
  <c r="F760" i="1"/>
  <c r="J760" i="1" s="1"/>
  <c r="G760" i="1" l="1"/>
  <c r="H760" i="1" s="1"/>
  <c r="B761" i="1" s="1"/>
  <c r="D761" i="1" s="1"/>
  <c r="C761" i="1" l="1" a="1"/>
  <c r="C761" i="1" s="1"/>
  <c r="F761" i="1"/>
  <c r="J761" i="1" s="1"/>
  <c r="G761" i="1" l="1"/>
  <c r="H761" i="1" s="1"/>
  <c r="B762" i="1" s="1"/>
  <c r="D762" i="1" s="1"/>
  <c r="C762" i="1" l="1" a="1"/>
  <c r="C762" i="1" s="1"/>
  <c r="F762" i="1"/>
  <c r="J762" i="1" s="1"/>
  <c r="G762" i="1" l="1"/>
  <c r="H762" i="1" s="1"/>
  <c r="B763" i="1" s="1"/>
  <c r="D763" i="1" s="1"/>
  <c r="F763" i="1" l="1"/>
  <c r="J763" i="1" s="1"/>
  <c r="C763" i="1" a="1"/>
  <c r="C763" i="1" s="1"/>
  <c r="G763" i="1" l="1"/>
  <c r="H763" i="1" s="1"/>
  <c r="B764" i="1" s="1"/>
  <c r="F764" i="1" s="1"/>
  <c r="J764" i="1" s="1"/>
  <c r="D764" i="1" l="1"/>
  <c r="G764" i="1" s="1"/>
  <c r="H764" i="1" s="1"/>
  <c r="B765" i="1" s="1"/>
  <c r="D765" i="1" s="1"/>
  <c r="C764" i="1" a="1"/>
  <c r="C764" i="1" s="1"/>
  <c r="F765" i="1" l="1"/>
  <c r="J765" i="1" s="1"/>
  <c r="C765" i="1" a="1"/>
  <c r="C765" i="1" s="1"/>
  <c r="G765" i="1" l="1"/>
  <c r="H765" i="1" s="1"/>
  <c r="B766" i="1" s="1"/>
  <c r="D766" i="1" s="1"/>
  <c r="C766" i="1" l="1" a="1"/>
  <c r="C766" i="1" s="1"/>
  <c r="F766" i="1"/>
  <c r="J766" i="1" s="1"/>
  <c r="G766" i="1" l="1"/>
  <c r="H766" i="1" s="1"/>
  <c r="B767" i="1" s="1"/>
  <c r="F767" i="1" s="1"/>
  <c r="J767" i="1" s="1"/>
  <c r="C767" i="1" l="1" a="1"/>
  <c r="C767" i="1" s="1"/>
  <c r="D767" i="1"/>
  <c r="G767" i="1" s="1"/>
  <c r="H767" i="1" s="1"/>
  <c r="B768" i="1" s="1"/>
  <c r="D768" i="1" l="1"/>
  <c r="F768" i="1"/>
  <c r="J768" i="1" s="1"/>
  <c r="C768" i="1" a="1"/>
  <c r="C768" i="1" s="1"/>
  <c r="G768" i="1" l="1"/>
  <c r="H768" i="1" s="1"/>
  <c r="B769" i="1" s="1"/>
  <c r="D769" i="1" l="1"/>
  <c r="F769" i="1"/>
  <c r="J769" i="1" s="1"/>
  <c r="C769" i="1" a="1"/>
  <c r="C769" i="1" s="1"/>
  <c r="G769" i="1" l="1"/>
  <c r="H769" i="1" s="1"/>
  <c r="B770" i="1" s="1"/>
  <c r="F770" i="1" l="1"/>
  <c r="J770" i="1" s="1"/>
  <c r="C770" i="1" a="1"/>
  <c r="C770" i="1" s="1"/>
  <c r="D770" i="1"/>
  <c r="G770" i="1" l="1"/>
  <c r="H770" i="1" s="1"/>
  <c r="B771" i="1" s="1"/>
  <c r="D771" i="1" s="1"/>
  <c r="F771" i="1" l="1"/>
  <c r="J771" i="1" s="1"/>
  <c r="C771" i="1" a="1"/>
  <c r="C771" i="1" s="1"/>
  <c r="G771" i="1" l="1"/>
  <c r="H771" i="1" s="1"/>
  <c r="B772" i="1" s="1"/>
  <c r="D772" i="1" s="1"/>
  <c r="C772" i="1" l="1" a="1"/>
  <c r="C772" i="1" s="1"/>
  <c r="F772" i="1"/>
  <c r="J772" i="1" s="1"/>
  <c r="G772" i="1" l="1"/>
  <c r="H772" i="1" s="1"/>
  <c r="B773" i="1" s="1"/>
  <c r="D773" i="1" s="1"/>
  <c r="C773" i="1" l="1" a="1"/>
  <c r="C773" i="1" s="1"/>
  <c r="F773" i="1"/>
  <c r="J773" i="1" s="1"/>
  <c r="G773" i="1" l="1"/>
  <c r="H773" i="1" s="1"/>
  <c r="B774" i="1" s="1"/>
  <c r="D774" i="1" s="1"/>
  <c r="F774" i="1" l="1"/>
  <c r="J774" i="1" s="1"/>
  <c r="C774" i="1" a="1"/>
  <c r="C774" i="1" s="1"/>
  <c r="G774" i="1" l="1"/>
  <c r="H774" i="1" s="1"/>
  <c r="B775" i="1" s="1"/>
  <c r="D775" i="1" s="1"/>
  <c r="C775" i="1" l="1" a="1"/>
  <c r="C775" i="1" s="1"/>
  <c r="F775" i="1"/>
  <c r="J775" i="1" s="1"/>
  <c r="G775" i="1" l="1"/>
  <c r="H775" i="1" s="1"/>
  <c r="B776" i="1" s="1"/>
  <c r="D776" i="1" s="1"/>
  <c r="C776" i="1" l="1" a="1"/>
  <c r="C776" i="1" s="1"/>
  <c r="F776" i="1"/>
  <c r="J776" i="1" s="1"/>
  <c r="G776" i="1" l="1"/>
  <c r="H776" i="1" s="1"/>
  <c r="B777" i="1" s="1"/>
  <c r="D777" i="1" s="1"/>
  <c r="C777" i="1" l="1" a="1"/>
  <c r="C777" i="1" s="1"/>
  <c r="F777" i="1"/>
  <c r="J777" i="1" s="1"/>
  <c r="G777" i="1" l="1"/>
  <c r="H777" i="1" s="1"/>
  <c r="B778" i="1" s="1"/>
  <c r="F778" i="1" s="1"/>
  <c r="J778" i="1" s="1"/>
  <c r="C778" i="1" l="1" a="1"/>
  <c r="C778" i="1" s="1"/>
  <c r="D778" i="1"/>
  <c r="G778" i="1" s="1"/>
  <c r="H778" i="1" s="1"/>
  <c r="B779" i="1" s="1"/>
  <c r="D779" i="1" s="1"/>
  <c r="C779" i="1" l="1" a="1"/>
  <c r="C779" i="1" s="1"/>
  <c r="F779" i="1"/>
  <c r="J779" i="1" s="1"/>
  <c r="G779" i="1" l="1"/>
  <c r="H779" i="1" s="1"/>
  <c r="B780" i="1" s="1"/>
  <c r="D780" i="1" s="1"/>
  <c r="F780" i="1" l="1"/>
  <c r="J780" i="1" s="1"/>
  <c r="C780" i="1" a="1"/>
  <c r="C780" i="1" s="1"/>
  <c r="G780" i="1" l="1"/>
  <c r="H780" i="1" s="1"/>
  <c r="B781" i="1" s="1"/>
  <c r="D781" i="1" s="1"/>
  <c r="F781" i="1" l="1"/>
  <c r="J781" i="1" s="1"/>
  <c r="C781" i="1" a="1"/>
  <c r="C781" i="1" s="1"/>
  <c r="G781" i="1" l="1"/>
  <c r="H781" i="1" s="1"/>
  <c r="B782" i="1" s="1"/>
  <c r="C782" i="1" s="1" a="1"/>
  <c r="C782" i="1" s="1"/>
  <c r="F782" i="1" l="1"/>
  <c r="J782" i="1" s="1"/>
  <c r="D782" i="1"/>
  <c r="G782" i="1" l="1"/>
  <c r="H782" i="1" s="1"/>
  <c r="B783" i="1" s="1"/>
  <c r="D783" i="1" s="1"/>
  <c r="C783" i="1" l="1" a="1"/>
  <c r="C783" i="1" s="1"/>
  <c r="F783" i="1"/>
  <c r="J783" i="1" s="1"/>
  <c r="G783" i="1" l="1"/>
  <c r="H783" i="1" s="1"/>
  <c r="B784" i="1" s="1"/>
  <c r="F784" i="1"/>
  <c r="J784" i="1" s="1"/>
  <c r="D784" i="1"/>
  <c r="C784" i="1" a="1"/>
  <c r="C784" i="1" s="1"/>
  <c r="G784" i="1" l="1"/>
  <c r="H784" i="1" s="1"/>
  <c r="B785" i="1" s="1"/>
  <c r="F785" i="1" s="1"/>
  <c r="J785" i="1" s="1"/>
  <c r="C785" i="1" l="1" a="1"/>
  <c r="C785" i="1" s="1"/>
  <c r="D785" i="1"/>
  <c r="G785" i="1" s="1"/>
  <c r="H785" i="1" s="1"/>
  <c r="B786" i="1" s="1"/>
  <c r="D786" i="1" s="1"/>
  <c r="C786" i="1" l="1" a="1"/>
  <c r="C786" i="1" s="1"/>
  <c r="F786" i="1"/>
  <c r="J786" i="1" s="1"/>
  <c r="G786" i="1" l="1"/>
  <c r="H786" i="1" s="1"/>
  <c r="B787" i="1" s="1"/>
  <c r="F787" i="1" l="1"/>
  <c r="J787" i="1" s="1"/>
  <c r="C787" i="1" a="1"/>
  <c r="C787" i="1" s="1"/>
  <c r="D787" i="1"/>
  <c r="G787" i="1" l="1"/>
  <c r="H787" i="1" s="1"/>
  <c r="B788" i="1" s="1"/>
  <c r="D788" i="1" s="1"/>
  <c r="F788" i="1" l="1"/>
  <c r="J788" i="1" s="1"/>
  <c r="C788" i="1" a="1"/>
  <c r="C788" i="1" s="1"/>
  <c r="G788" i="1"/>
  <c r="H788" i="1" s="1"/>
  <c r="B789" i="1" s="1"/>
  <c r="D789" i="1" s="1"/>
  <c r="C789" i="1" l="1" a="1"/>
  <c r="C789" i="1" s="1"/>
  <c r="F789" i="1"/>
  <c r="J789" i="1" s="1"/>
  <c r="G789" i="1" l="1"/>
  <c r="H789" i="1" s="1"/>
  <c r="B790" i="1" s="1"/>
  <c r="D790" i="1" l="1"/>
  <c r="F790" i="1"/>
  <c r="J790" i="1" s="1"/>
  <c r="C790" i="1" a="1"/>
  <c r="C790" i="1" s="1"/>
  <c r="G790" i="1" l="1"/>
  <c r="H790" i="1" s="1"/>
  <c r="B791" i="1" s="1"/>
  <c r="F791" i="1" l="1"/>
  <c r="J791" i="1" s="1"/>
  <c r="C791" i="1" a="1"/>
  <c r="C791" i="1" s="1"/>
  <c r="D791" i="1"/>
  <c r="G791" i="1" l="1"/>
  <c r="H791" i="1" s="1"/>
  <c r="B792" i="1" s="1"/>
  <c r="D792" i="1" s="1"/>
  <c r="F792" i="1" l="1"/>
  <c r="J792" i="1" s="1"/>
  <c r="C792" i="1" a="1"/>
  <c r="C792" i="1" s="1"/>
  <c r="G792" i="1" l="1"/>
  <c r="H792" i="1" s="1"/>
  <c r="B793" i="1" s="1"/>
  <c r="D793" i="1" s="1"/>
  <c r="C793" i="1" l="1" a="1"/>
  <c r="C793" i="1" s="1"/>
  <c r="F793" i="1"/>
  <c r="J793" i="1" s="1"/>
  <c r="G793" i="1" l="1"/>
  <c r="H793" i="1" s="1"/>
  <c r="B794" i="1" s="1"/>
  <c r="D794" i="1" s="1"/>
  <c r="F794" i="1" l="1"/>
  <c r="J794" i="1" s="1"/>
  <c r="C794" i="1" a="1"/>
  <c r="C794" i="1" s="1"/>
  <c r="G794" i="1" l="1"/>
  <c r="H794" i="1" s="1"/>
  <c r="B795" i="1" s="1"/>
  <c r="D795" i="1" s="1"/>
  <c r="F795" i="1" l="1"/>
  <c r="J795" i="1" s="1"/>
  <c r="C795" i="1" a="1"/>
  <c r="C795" i="1" s="1"/>
  <c r="G795" i="1" l="1"/>
  <c r="H795" i="1" s="1"/>
  <c r="B796" i="1" s="1"/>
  <c r="F796" i="1" s="1"/>
  <c r="J796" i="1" s="1"/>
  <c r="C796" i="1" l="1" a="1"/>
  <c r="C796" i="1" s="1"/>
  <c r="D796" i="1"/>
  <c r="G796" i="1" s="1"/>
  <c r="H796" i="1" s="1"/>
  <c r="B797" i="1" s="1"/>
  <c r="F797" i="1" l="1"/>
  <c r="J797" i="1" s="1"/>
  <c r="D797" i="1"/>
  <c r="C797" i="1" a="1"/>
  <c r="C797" i="1" s="1"/>
  <c r="G797" i="1" l="1"/>
  <c r="H797" i="1" s="1"/>
  <c r="B798" i="1" s="1"/>
  <c r="F798" i="1" s="1"/>
  <c r="J798" i="1" s="1"/>
  <c r="C798" i="1" l="1" a="1"/>
  <c r="C798" i="1" s="1"/>
  <c r="D798" i="1"/>
  <c r="G798" i="1" s="1"/>
  <c r="H798" i="1" s="1"/>
  <c r="B799" i="1" s="1"/>
  <c r="D799" i="1" s="1"/>
  <c r="F799" i="1" l="1"/>
  <c r="J799" i="1" s="1"/>
  <c r="C799" i="1" a="1"/>
  <c r="C799" i="1" s="1"/>
  <c r="G799" i="1" l="1"/>
  <c r="H799" i="1" s="1"/>
  <c r="B800" i="1" s="1"/>
  <c r="C800" i="1" s="1" a="1"/>
  <c r="C800" i="1" s="1"/>
  <c r="D800" i="1" l="1"/>
  <c r="F800" i="1"/>
  <c r="J800" i="1" s="1"/>
  <c r="G800" i="1" l="1"/>
  <c r="H800" i="1" s="1"/>
  <c r="B801" i="1" s="1"/>
  <c r="F801" i="1" s="1"/>
  <c r="J801" i="1" s="1"/>
  <c r="D801" i="1" l="1"/>
  <c r="G801" i="1" s="1"/>
  <c r="H801" i="1" s="1"/>
  <c r="B802" i="1" s="1"/>
  <c r="D802" i="1" s="1"/>
  <c r="C801" i="1" a="1"/>
  <c r="C801" i="1" s="1"/>
  <c r="F802" i="1" l="1"/>
  <c r="J802" i="1" s="1"/>
  <c r="C802" i="1" a="1"/>
  <c r="C802" i="1" s="1"/>
  <c r="G802" i="1" l="1"/>
  <c r="H802" i="1" s="1"/>
  <c r="B803" i="1" s="1"/>
  <c r="C803" i="1" s="1" a="1"/>
  <c r="C803" i="1" s="1"/>
  <c r="F803" i="1" l="1"/>
  <c r="J803" i="1" s="1"/>
  <c r="D803" i="1"/>
  <c r="G803" i="1" l="1"/>
  <c r="H803" i="1" s="1"/>
  <c r="B804" i="1" s="1"/>
  <c r="D804" i="1" s="1"/>
  <c r="F804" i="1" l="1"/>
  <c r="J804" i="1" s="1"/>
  <c r="C804" i="1" a="1"/>
  <c r="C804" i="1" s="1"/>
  <c r="G804" i="1"/>
  <c r="H804" i="1" s="1"/>
  <c r="B805" i="1" s="1"/>
  <c r="D805" i="1" l="1"/>
  <c r="C805" i="1" a="1"/>
  <c r="C805" i="1" s="1"/>
  <c r="F805" i="1"/>
  <c r="J805" i="1" s="1"/>
  <c r="G805" i="1" l="1"/>
  <c r="H805" i="1" s="1"/>
  <c r="B806" i="1" s="1"/>
  <c r="C806" i="1" l="1" a="1"/>
  <c r="C806" i="1" s="1"/>
  <c r="F806" i="1"/>
  <c r="J806" i="1" s="1"/>
  <c r="D806" i="1"/>
  <c r="G806" i="1" s="1"/>
  <c r="H806" i="1" s="1"/>
  <c r="B807" i="1" s="1"/>
  <c r="C807" i="1" s="1" a="1"/>
  <c r="C807" i="1" s="1"/>
  <c r="F807" i="1" l="1"/>
  <c r="J807" i="1" s="1"/>
  <c r="D807" i="1"/>
  <c r="G807" i="1" l="1"/>
  <c r="H807" i="1" s="1"/>
  <c r="B808" i="1" s="1"/>
  <c r="C808" i="1" s="1" a="1"/>
  <c r="C808" i="1" s="1"/>
  <c r="F808" i="1" l="1"/>
  <c r="J808" i="1" s="1"/>
  <c r="D808" i="1"/>
  <c r="G808" i="1" l="1"/>
  <c r="H808" i="1" s="1"/>
  <c r="B809" i="1" s="1"/>
  <c r="D809" i="1" s="1"/>
  <c r="F809" i="1" l="1"/>
  <c r="J809" i="1" s="1"/>
  <c r="C809" i="1" a="1"/>
  <c r="C809" i="1" s="1"/>
  <c r="G809" i="1" l="1"/>
  <c r="H809" i="1" s="1"/>
  <c r="B810" i="1" s="1"/>
  <c r="F810" i="1" s="1"/>
  <c r="J810" i="1" s="1"/>
  <c r="D810" i="1" l="1"/>
  <c r="C810" i="1" a="1"/>
  <c r="C810" i="1" s="1"/>
  <c r="G810" i="1"/>
  <c r="H810" i="1" s="1"/>
  <c r="B811" i="1" s="1"/>
  <c r="F811" i="1" l="1"/>
  <c r="J811" i="1" s="1"/>
  <c r="D811" i="1"/>
  <c r="C811" i="1" a="1"/>
  <c r="C811" i="1" s="1"/>
  <c r="G811" i="1" l="1"/>
  <c r="H811" i="1" s="1"/>
  <c r="B812" i="1" s="1"/>
  <c r="D812" i="1" s="1"/>
  <c r="F812" i="1" l="1"/>
  <c r="J812" i="1" s="1"/>
  <c r="C812" i="1" a="1"/>
  <c r="C812" i="1" s="1"/>
  <c r="G812" i="1" l="1"/>
  <c r="H812" i="1" s="1"/>
  <c r="B813" i="1" s="1"/>
  <c r="D813" i="1" s="1"/>
  <c r="F813" i="1" l="1"/>
  <c r="J813" i="1" s="1"/>
  <c r="C813" i="1" a="1"/>
  <c r="C813" i="1" s="1"/>
  <c r="G813" i="1" l="1"/>
  <c r="H813" i="1" s="1"/>
  <c r="B814" i="1" s="1"/>
  <c r="C814" i="1" s="1" a="1"/>
  <c r="C814" i="1" s="1"/>
  <c r="F814" i="1" l="1"/>
  <c r="J814" i="1" s="1"/>
  <c r="D814" i="1"/>
  <c r="G814" i="1" l="1"/>
  <c r="H814" i="1" s="1"/>
  <c r="B815" i="1" s="1"/>
  <c r="D815" i="1" s="1"/>
  <c r="C815" i="1" l="1" a="1"/>
  <c r="C815" i="1" s="1"/>
  <c r="F815" i="1"/>
  <c r="J815" i="1" s="1"/>
  <c r="G815" i="1" l="1"/>
  <c r="H815" i="1" s="1"/>
  <c r="B816" i="1" s="1"/>
  <c r="D816" i="1"/>
  <c r="F816" i="1"/>
  <c r="J816" i="1" s="1"/>
  <c r="C816" i="1" a="1"/>
  <c r="C816" i="1" s="1"/>
  <c r="G816" i="1" l="1"/>
  <c r="H816" i="1" s="1"/>
  <c r="B817" i="1" s="1"/>
  <c r="D817" i="1" l="1"/>
  <c r="C817" i="1" a="1"/>
  <c r="C817" i="1" s="1"/>
  <c r="F817" i="1"/>
  <c r="J817" i="1" s="1"/>
  <c r="G817" i="1" l="1"/>
  <c r="H817" i="1" s="1"/>
  <c r="B818" i="1" s="1"/>
  <c r="F818" i="1" l="1"/>
  <c r="J818" i="1" s="1"/>
  <c r="D818" i="1"/>
  <c r="C818" i="1" a="1"/>
  <c r="C818" i="1" s="1"/>
  <c r="G818" i="1" l="1"/>
  <c r="H818" i="1" s="1"/>
  <c r="B819" i="1" s="1"/>
  <c r="D819" i="1" l="1"/>
  <c r="F819" i="1"/>
  <c r="J819" i="1" s="1"/>
  <c r="C819" i="1" a="1"/>
  <c r="C819" i="1" s="1"/>
  <c r="G819" i="1" l="1"/>
  <c r="H819" i="1" s="1"/>
  <c r="B820" i="1" s="1"/>
  <c r="D820" i="1" l="1"/>
  <c r="F820" i="1"/>
  <c r="J820" i="1" s="1"/>
  <c r="C820" i="1" a="1"/>
  <c r="C820" i="1" s="1"/>
  <c r="G820" i="1" l="1"/>
  <c r="H820" i="1" s="1"/>
  <c r="B821" i="1" s="1"/>
  <c r="D821" i="1" l="1"/>
  <c r="C821" i="1" a="1"/>
  <c r="C821" i="1" s="1"/>
  <c r="F821" i="1"/>
  <c r="J821" i="1" s="1"/>
  <c r="G821" i="1" l="1"/>
  <c r="H821" i="1" s="1"/>
  <c r="B822" i="1" s="1"/>
  <c r="D822" i="1" l="1"/>
  <c r="C822" i="1" a="1"/>
  <c r="C822" i="1" s="1"/>
  <c r="F822" i="1"/>
  <c r="J822" i="1" s="1"/>
  <c r="G822" i="1" l="1"/>
  <c r="H822" i="1" s="1"/>
  <c r="B823" i="1" s="1"/>
  <c r="D823" i="1" l="1"/>
  <c r="F823" i="1"/>
  <c r="J823" i="1" s="1"/>
  <c r="C823" i="1" a="1"/>
  <c r="C823" i="1" s="1"/>
  <c r="G823" i="1" l="1"/>
  <c r="H823" i="1" s="1"/>
  <c r="B824" i="1" s="1"/>
  <c r="D824" i="1" l="1"/>
  <c r="F824" i="1"/>
  <c r="J824" i="1" s="1"/>
  <c r="C824" i="1" a="1"/>
  <c r="C824" i="1" s="1"/>
  <c r="G824" i="1" l="1"/>
  <c r="H824" i="1" s="1"/>
  <c r="B825" i="1" s="1"/>
  <c r="F825" i="1" l="1"/>
  <c r="J825" i="1" s="1"/>
  <c r="D825" i="1"/>
  <c r="G825" i="1" s="1"/>
  <c r="H825" i="1" s="1"/>
  <c r="B826" i="1" s="1"/>
  <c r="C825" i="1" a="1"/>
  <c r="C825" i="1" s="1"/>
  <c r="D826" i="1" l="1"/>
  <c r="C826" i="1" a="1"/>
  <c r="C826" i="1" s="1"/>
  <c r="F826" i="1"/>
  <c r="J826" i="1" s="1"/>
  <c r="G826" i="1" l="1"/>
  <c r="H826" i="1" s="1"/>
  <c r="B827" i="1" s="1"/>
  <c r="D827" i="1" l="1"/>
  <c r="F827" i="1"/>
  <c r="J827" i="1" s="1"/>
  <c r="C827" i="1" a="1"/>
  <c r="C827" i="1" s="1"/>
  <c r="G827" i="1" l="1"/>
  <c r="H827" i="1" s="1"/>
  <c r="B828" i="1" s="1"/>
  <c r="D828" i="1" l="1"/>
  <c r="F828" i="1"/>
  <c r="J828" i="1" s="1"/>
  <c r="C828" i="1" a="1"/>
  <c r="C828" i="1" s="1"/>
  <c r="G828" i="1" l="1"/>
  <c r="H828" i="1" s="1"/>
  <c r="B829" i="1" s="1"/>
  <c r="C829" i="1" l="1" a="1"/>
  <c r="C829" i="1" s="1"/>
  <c r="F829" i="1"/>
  <c r="J829" i="1" s="1"/>
  <c r="D829" i="1"/>
  <c r="G829" i="1" l="1"/>
  <c r="H829" i="1" s="1"/>
  <c r="B830" i="1" s="1"/>
  <c r="F830" i="1" s="1"/>
  <c r="J830" i="1" s="1"/>
  <c r="C830" i="1" l="1" a="1"/>
  <c r="C830" i="1" s="1"/>
  <c r="D830" i="1"/>
  <c r="G830" i="1" s="1"/>
  <c r="H830" i="1" s="1"/>
  <c r="B831" i="1" s="1"/>
  <c r="D831" i="1" l="1"/>
  <c r="F831" i="1"/>
  <c r="J831" i="1" s="1"/>
  <c r="C831" i="1" a="1"/>
  <c r="C831" i="1" s="1"/>
  <c r="G831" i="1" l="1"/>
  <c r="H831" i="1" s="1"/>
  <c r="B832" i="1" s="1"/>
  <c r="D832" i="1" l="1"/>
  <c r="C832" i="1" a="1"/>
  <c r="C832" i="1" s="1"/>
  <c r="F832" i="1"/>
  <c r="J832" i="1" s="1"/>
  <c r="G832" i="1" l="1"/>
  <c r="H832" i="1" s="1"/>
  <c r="B833" i="1" s="1"/>
  <c r="D833" i="1" l="1"/>
  <c r="C833" i="1" a="1"/>
  <c r="C833" i="1" s="1"/>
  <c r="F833" i="1"/>
  <c r="J833" i="1" s="1"/>
  <c r="G833" i="1" l="1"/>
  <c r="H833" i="1" s="1"/>
  <c r="B834" i="1" s="1"/>
  <c r="D834" i="1" l="1"/>
  <c r="C834" i="1" a="1"/>
  <c r="C834" i="1" s="1"/>
  <c r="F834" i="1"/>
  <c r="J834" i="1" s="1"/>
  <c r="G834" i="1" l="1"/>
  <c r="H834" i="1" s="1"/>
  <c r="B835" i="1" s="1"/>
  <c r="D835" i="1" l="1"/>
  <c r="C835" i="1" a="1"/>
  <c r="C835" i="1" s="1"/>
  <c r="F835" i="1"/>
  <c r="J835" i="1" s="1"/>
  <c r="G835" i="1" l="1"/>
  <c r="H835" i="1" s="1"/>
  <c r="B836" i="1" s="1"/>
  <c r="D836" i="1" l="1"/>
  <c r="C836" i="1" a="1"/>
  <c r="C836" i="1" s="1"/>
  <c r="F836" i="1"/>
  <c r="J836" i="1" s="1"/>
  <c r="G836" i="1" l="1"/>
  <c r="H836" i="1" s="1"/>
  <c r="B837" i="1" s="1"/>
  <c r="D837" i="1" l="1"/>
  <c r="C837" i="1" a="1"/>
  <c r="C837" i="1" s="1"/>
  <c r="F837" i="1"/>
  <c r="J837" i="1" s="1"/>
  <c r="G837" i="1" l="1"/>
  <c r="H837" i="1" s="1"/>
  <c r="B838" i="1" s="1"/>
  <c r="D838" i="1" l="1"/>
  <c r="C838" i="1" a="1"/>
  <c r="C838" i="1" s="1"/>
  <c r="F838" i="1"/>
  <c r="J838" i="1" s="1"/>
  <c r="G838" i="1" l="1"/>
  <c r="H838" i="1" s="1"/>
  <c r="B839" i="1" s="1"/>
  <c r="D839" i="1" l="1"/>
  <c r="C839" i="1" a="1"/>
  <c r="C839" i="1" s="1"/>
  <c r="F839" i="1"/>
  <c r="J839" i="1" s="1"/>
  <c r="G839" i="1" l="1"/>
  <c r="H839" i="1" s="1"/>
  <c r="B840" i="1" s="1"/>
  <c r="C840" i="1" l="1" a="1"/>
  <c r="C840" i="1" s="1"/>
  <c r="D840" i="1"/>
  <c r="F840" i="1"/>
  <c r="J840" i="1" s="1"/>
  <c r="G840" i="1" l="1"/>
  <c r="H840" i="1" s="1"/>
  <c r="B841" i="1" s="1"/>
  <c r="F841" i="1" l="1"/>
  <c r="J841" i="1" s="1"/>
  <c r="D841" i="1"/>
  <c r="C841" i="1" a="1"/>
  <c r="C841" i="1" s="1"/>
  <c r="G841" i="1" l="1"/>
  <c r="H841" i="1" s="1"/>
  <c r="B842" i="1" s="1"/>
  <c r="D842" i="1" s="1"/>
  <c r="C842" i="1" l="1" a="1"/>
  <c r="C842" i="1" s="1"/>
  <c r="F842" i="1"/>
  <c r="J842" i="1" s="1"/>
  <c r="G842" i="1" l="1"/>
  <c r="H842" i="1" s="1"/>
  <c r="B843" i="1" s="1"/>
  <c r="D843" i="1" s="1"/>
  <c r="F843" i="1" l="1"/>
  <c r="J843" i="1" s="1"/>
  <c r="C843" i="1" a="1"/>
  <c r="C843" i="1" s="1"/>
  <c r="G843" i="1" l="1"/>
  <c r="H843" i="1" s="1"/>
  <c r="B844" i="1" s="1"/>
  <c r="F844" i="1" s="1"/>
  <c r="J844" i="1" s="1"/>
  <c r="D844" i="1" l="1"/>
  <c r="G844" i="1" s="1"/>
  <c r="H844" i="1" s="1"/>
  <c r="B845" i="1" s="1"/>
  <c r="F845" i="1" s="1"/>
  <c r="J845" i="1" s="1"/>
  <c r="C844" i="1" a="1"/>
  <c r="C844" i="1" s="1"/>
  <c r="D845" i="1" l="1"/>
  <c r="G845" i="1" s="1"/>
  <c r="H845" i="1" s="1"/>
  <c r="B846" i="1" s="1"/>
  <c r="F846" i="1" s="1"/>
  <c r="J846" i="1" s="1"/>
  <c r="C845" i="1" a="1"/>
  <c r="C845" i="1" s="1"/>
  <c r="C846" i="1" l="1" a="1"/>
  <c r="C846" i="1" s="1"/>
  <c r="D846" i="1"/>
  <c r="G846" i="1" s="1"/>
  <c r="H846" i="1" s="1"/>
  <c r="B847" i="1" s="1"/>
  <c r="D847" i="1" l="1"/>
  <c r="F847" i="1"/>
  <c r="J847" i="1" s="1"/>
  <c r="C847" i="1" a="1"/>
  <c r="C847" i="1" s="1"/>
  <c r="G847" i="1" l="1"/>
  <c r="H847" i="1" s="1"/>
  <c r="B848" i="1" s="1"/>
  <c r="C848" i="1" l="1" a="1"/>
  <c r="C848" i="1" s="1"/>
  <c r="F848" i="1"/>
  <c r="J848" i="1" s="1"/>
  <c r="D848" i="1"/>
  <c r="G848" i="1" l="1"/>
  <c r="H848" i="1" s="1"/>
  <c r="B849" i="1" s="1"/>
  <c r="D849" i="1" s="1"/>
  <c r="F849" i="1" l="1"/>
  <c r="J849" i="1" s="1"/>
  <c r="C849" i="1" a="1"/>
  <c r="C849" i="1" s="1"/>
  <c r="G849" i="1" l="1"/>
  <c r="H849" i="1" s="1"/>
  <c r="B850" i="1" s="1"/>
  <c r="D850" i="1" s="1"/>
  <c r="F850" i="1" l="1"/>
  <c r="J850" i="1" s="1"/>
  <c r="C850" i="1" a="1"/>
  <c r="C850" i="1" s="1"/>
  <c r="G850" i="1" l="1"/>
  <c r="H850" i="1" s="1"/>
  <c r="B851" i="1" s="1"/>
  <c r="C851" i="1" s="1" a="1"/>
  <c r="C851" i="1" s="1"/>
  <c r="D851" i="1" l="1"/>
  <c r="F851" i="1"/>
  <c r="J851" i="1" s="1"/>
  <c r="G851" i="1"/>
  <c r="H851" i="1" s="1"/>
  <c r="B852" i="1" s="1"/>
  <c r="D852" i="1" l="1"/>
  <c r="F852" i="1"/>
  <c r="J852" i="1" s="1"/>
  <c r="C852" i="1" a="1"/>
  <c r="C852" i="1" s="1"/>
  <c r="G852" i="1" l="1"/>
  <c r="H852" i="1" s="1"/>
  <c r="B853" i="1" s="1"/>
  <c r="D853" i="1" l="1"/>
  <c r="F853" i="1"/>
  <c r="J853" i="1" s="1"/>
  <c r="C853" i="1" a="1"/>
  <c r="C853" i="1" s="1"/>
  <c r="G853" i="1" l="1"/>
  <c r="H853" i="1" s="1"/>
  <c r="B854" i="1" s="1"/>
  <c r="F854" i="1" l="1"/>
  <c r="J854" i="1" s="1"/>
  <c r="D854" i="1"/>
  <c r="C854" i="1" a="1"/>
  <c r="C854" i="1" s="1"/>
  <c r="G854" i="1" l="1"/>
  <c r="H854" i="1" s="1"/>
  <c r="B855" i="1" s="1"/>
  <c r="F855" i="1" s="1"/>
  <c r="J855" i="1" s="1"/>
  <c r="C855" i="1" l="1" a="1"/>
  <c r="C855" i="1" s="1"/>
  <c r="D855" i="1"/>
  <c r="G855" i="1" s="1"/>
  <c r="H855" i="1" s="1"/>
  <c r="B856" i="1" s="1"/>
  <c r="F856" i="1" l="1"/>
  <c r="J856" i="1" s="1"/>
  <c r="D856" i="1"/>
  <c r="C856" i="1" a="1"/>
  <c r="C856" i="1" s="1"/>
  <c r="G856" i="1" l="1"/>
  <c r="H856" i="1" s="1"/>
  <c r="B857" i="1" s="1"/>
  <c r="D857" i="1" s="1"/>
  <c r="F857" i="1" l="1"/>
  <c r="J857" i="1" s="1"/>
  <c r="C857" i="1" a="1"/>
  <c r="C857" i="1" s="1"/>
  <c r="G857" i="1" l="1"/>
  <c r="H857" i="1" s="1"/>
  <c r="B858" i="1" s="1"/>
  <c r="F858" i="1" s="1"/>
  <c r="J858" i="1" s="1"/>
  <c r="D858" i="1" l="1"/>
  <c r="G858" i="1" s="1"/>
  <c r="H858" i="1" s="1"/>
  <c r="B859" i="1" s="1"/>
  <c r="D859" i="1" s="1"/>
  <c r="C858" i="1" a="1"/>
  <c r="C858" i="1" s="1"/>
  <c r="F859" i="1" l="1"/>
  <c r="J859" i="1" s="1"/>
  <c r="C859" i="1" a="1"/>
  <c r="C859" i="1" s="1"/>
  <c r="G859" i="1" l="1"/>
  <c r="H859" i="1" s="1"/>
  <c r="B860" i="1" s="1"/>
  <c r="D860" i="1" s="1"/>
  <c r="C860" i="1" l="1" a="1"/>
  <c r="C860" i="1" s="1"/>
  <c r="F860" i="1"/>
  <c r="J860" i="1" s="1"/>
  <c r="G860" i="1" l="1"/>
  <c r="H860" i="1" s="1"/>
  <c r="B861" i="1" s="1"/>
  <c r="F861" i="1" s="1"/>
  <c r="J861" i="1" s="1"/>
  <c r="D861" i="1" l="1"/>
  <c r="G861" i="1" s="1"/>
  <c r="H861" i="1" s="1"/>
  <c r="B862" i="1" s="1"/>
  <c r="D862" i="1" s="1"/>
  <c r="C861" i="1" a="1"/>
  <c r="C861" i="1" s="1"/>
  <c r="C862" i="1" l="1" a="1"/>
  <c r="C862" i="1" s="1"/>
  <c r="F862" i="1"/>
  <c r="J862" i="1" s="1"/>
  <c r="G862" i="1" l="1"/>
  <c r="H862" i="1" s="1"/>
  <c r="B863" i="1" s="1"/>
  <c r="D863" i="1" s="1"/>
  <c r="F863" i="1" l="1"/>
  <c r="J863" i="1" s="1"/>
  <c r="C863" i="1" a="1"/>
  <c r="C863" i="1" s="1"/>
  <c r="G863" i="1" l="1"/>
  <c r="H863" i="1" s="1"/>
  <c r="B864" i="1" s="1"/>
  <c r="D864" i="1" s="1"/>
  <c r="F864" i="1" l="1"/>
  <c r="J864" i="1" s="1"/>
  <c r="C864" i="1" a="1"/>
  <c r="C864" i="1" s="1"/>
  <c r="G864" i="1" l="1"/>
  <c r="H864" i="1" s="1"/>
  <c r="B865" i="1" s="1"/>
  <c r="D865" i="1" l="1"/>
  <c r="F865" i="1"/>
  <c r="J865" i="1" s="1"/>
  <c r="C865" i="1" a="1"/>
  <c r="C865" i="1" s="1"/>
  <c r="G865" i="1" l="1"/>
  <c r="H865" i="1" s="1"/>
  <c r="B866" i="1" s="1"/>
  <c r="D866" i="1" l="1"/>
  <c r="F866" i="1"/>
  <c r="J866" i="1" s="1"/>
  <c r="C866" i="1" a="1"/>
  <c r="C866" i="1" s="1"/>
  <c r="G866" i="1" l="1"/>
  <c r="H866" i="1" s="1"/>
  <c r="B867" i="1" s="1"/>
  <c r="F867" i="1" l="1"/>
  <c r="J867" i="1" s="1"/>
  <c r="D867" i="1"/>
  <c r="C867" i="1" a="1"/>
  <c r="C867" i="1" s="1"/>
  <c r="G867" i="1" l="1"/>
  <c r="H867" i="1" s="1"/>
  <c r="B868" i="1" s="1"/>
  <c r="D868" i="1" s="1"/>
  <c r="C868" i="1" l="1" a="1"/>
  <c r="C868" i="1" s="1"/>
  <c r="F868" i="1"/>
  <c r="J868" i="1" s="1"/>
  <c r="G868" i="1" l="1"/>
  <c r="H868" i="1" s="1"/>
  <c r="B869" i="1" s="1"/>
  <c r="C869" i="1" s="1" a="1"/>
  <c r="C869" i="1" s="1"/>
  <c r="D869" i="1" l="1"/>
  <c r="F869" i="1"/>
  <c r="J869" i="1" s="1"/>
  <c r="G869" i="1" l="1"/>
  <c r="H869" i="1" s="1"/>
  <c r="B870" i="1" s="1"/>
  <c r="C870" i="1" s="1" a="1"/>
  <c r="C870" i="1" s="1"/>
  <c r="F870" i="1" l="1"/>
  <c r="J870" i="1" s="1"/>
  <c r="D870" i="1"/>
  <c r="G870" i="1" l="1"/>
  <c r="H870" i="1" s="1"/>
  <c r="B871" i="1" s="1"/>
  <c r="D871" i="1" s="1"/>
  <c r="C871" i="1" l="1" a="1"/>
  <c r="C871" i="1" s="1"/>
  <c r="F871" i="1"/>
  <c r="J871" i="1" s="1"/>
  <c r="G871" i="1" l="1"/>
  <c r="H871" i="1" s="1"/>
  <c r="B872" i="1" s="1"/>
  <c r="D872" i="1" s="1"/>
  <c r="F872" i="1" l="1"/>
  <c r="J872" i="1" s="1"/>
  <c r="C872" i="1" a="1"/>
  <c r="C872" i="1" s="1"/>
  <c r="G872" i="1" l="1"/>
  <c r="H872" i="1" s="1"/>
  <c r="B873" i="1" s="1"/>
  <c r="D873" i="1" s="1"/>
  <c r="C873" i="1" l="1" a="1"/>
  <c r="C873" i="1" s="1"/>
  <c r="F873" i="1"/>
  <c r="J873" i="1" s="1"/>
  <c r="G873" i="1" l="1"/>
  <c r="H873" i="1" s="1"/>
  <c r="B874" i="1" s="1"/>
  <c r="C874" i="1" s="1" a="1"/>
  <c r="C874" i="1" s="1"/>
  <c r="D874" i="1" l="1"/>
  <c r="F874" i="1"/>
  <c r="J874" i="1" s="1"/>
  <c r="G874" i="1" l="1"/>
  <c r="H874" i="1" s="1"/>
  <c r="B875" i="1" s="1"/>
  <c r="F875" i="1" s="1"/>
  <c r="J875" i="1" s="1"/>
  <c r="C875" i="1" l="1" a="1"/>
  <c r="C875" i="1" s="1"/>
  <c r="D875" i="1"/>
  <c r="G875" i="1" s="1"/>
  <c r="H875" i="1" s="1"/>
  <c r="B876" i="1" s="1"/>
  <c r="C876" i="1" s="1" a="1"/>
  <c r="C876" i="1" s="1"/>
  <c r="F876" i="1" l="1"/>
  <c r="J876" i="1" s="1"/>
  <c r="D876" i="1"/>
  <c r="G876" i="1" s="1"/>
  <c r="H876" i="1" s="1"/>
  <c r="B877" i="1" s="1"/>
  <c r="C877" i="1" s="1" a="1"/>
  <c r="C877" i="1" s="1"/>
  <c r="F877" i="1" l="1"/>
  <c r="J877" i="1" s="1"/>
  <c r="D877" i="1"/>
  <c r="G877" i="1" s="1"/>
  <c r="H877" i="1" s="1"/>
  <c r="B878" i="1" s="1"/>
  <c r="D878" i="1" l="1"/>
  <c r="F878" i="1"/>
  <c r="J878" i="1" s="1"/>
  <c r="C878" i="1" a="1"/>
  <c r="C878" i="1" s="1"/>
  <c r="G878" i="1" l="1"/>
  <c r="H878" i="1" s="1"/>
  <c r="B879" i="1" s="1"/>
  <c r="D879" i="1" l="1"/>
  <c r="C879" i="1" a="1"/>
  <c r="C879" i="1" s="1"/>
  <c r="F879" i="1"/>
  <c r="J879" i="1" s="1"/>
  <c r="G879" i="1" l="1"/>
  <c r="H879" i="1" s="1"/>
  <c r="B880" i="1" s="1"/>
  <c r="D880" i="1" l="1"/>
  <c r="F880" i="1"/>
  <c r="J880" i="1" s="1"/>
  <c r="C880" i="1" a="1"/>
  <c r="C880" i="1" s="1"/>
  <c r="G880" i="1" l="1"/>
  <c r="H880" i="1" s="1"/>
  <c r="B881" i="1" s="1"/>
  <c r="D881" i="1" l="1"/>
  <c r="F881" i="1"/>
  <c r="J881" i="1" s="1"/>
  <c r="C881" i="1" a="1"/>
  <c r="C881" i="1" s="1"/>
  <c r="G881" i="1" l="1"/>
  <c r="H881" i="1" s="1"/>
  <c r="B882" i="1" s="1"/>
  <c r="D882" i="1" l="1"/>
  <c r="F882" i="1"/>
  <c r="J882" i="1" s="1"/>
  <c r="C882" i="1" a="1"/>
  <c r="C882" i="1" s="1"/>
  <c r="G882" i="1" l="1"/>
  <c r="H882" i="1" s="1"/>
  <c r="B883" i="1" s="1"/>
  <c r="D883" i="1" l="1"/>
  <c r="C883" i="1" a="1"/>
  <c r="C883" i="1" s="1"/>
  <c r="F883" i="1"/>
  <c r="J883" i="1" s="1"/>
  <c r="G883" i="1" l="1"/>
  <c r="H883" i="1" s="1"/>
  <c r="B884" i="1" s="1"/>
  <c r="D884" i="1" l="1"/>
  <c r="C884" i="1" a="1"/>
  <c r="C884" i="1" s="1"/>
  <c r="F884" i="1"/>
  <c r="J884" i="1" s="1"/>
  <c r="G884" i="1" l="1"/>
  <c r="H884" i="1" s="1"/>
  <c r="B885" i="1" s="1"/>
  <c r="D885" i="1" l="1"/>
  <c r="F885" i="1"/>
  <c r="J885" i="1" s="1"/>
  <c r="C885" i="1" a="1"/>
  <c r="C885" i="1" s="1"/>
  <c r="G885" i="1" l="1"/>
  <c r="H885" i="1" s="1"/>
  <c r="B886" i="1" s="1"/>
  <c r="D886" i="1" l="1"/>
  <c r="F886" i="1"/>
  <c r="J886" i="1" s="1"/>
  <c r="C886" i="1" a="1"/>
  <c r="C886" i="1" s="1"/>
  <c r="G886" i="1" l="1"/>
  <c r="H886" i="1" s="1"/>
  <c r="B887" i="1" s="1"/>
  <c r="C887" i="1" l="1" a="1"/>
  <c r="C887" i="1" s="1"/>
  <c r="D887" i="1"/>
  <c r="F887" i="1"/>
  <c r="J887" i="1" s="1"/>
  <c r="G887" i="1" l="1"/>
  <c r="H887" i="1" s="1"/>
  <c r="B888" i="1" s="1"/>
  <c r="D888" i="1" l="1"/>
  <c r="C888" i="1" a="1"/>
  <c r="C888" i="1" s="1"/>
  <c r="F888" i="1"/>
  <c r="J888" i="1" s="1"/>
  <c r="G888" i="1" l="1"/>
  <c r="H888" i="1" s="1"/>
  <c r="B889" i="1" s="1"/>
  <c r="C889" i="1" l="1" a="1"/>
  <c r="C889" i="1" s="1"/>
  <c r="F889" i="1"/>
  <c r="J889" i="1" s="1"/>
  <c r="D889" i="1"/>
  <c r="G889" i="1" l="1"/>
  <c r="H889" i="1" s="1"/>
  <c r="B890" i="1" s="1"/>
  <c r="F890" i="1" s="1"/>
  <c r="J890" i="1" s="1"/>
  <c r="D890" i="1" l="1"/>
  <c r="G890" i="1" s="1"/>
  <c r="H890" i="1" s="1"/>
  <c r="B891" i="1" s="1"/>
  <c r="F891" i="1" s="1"/>
  <c r="J891" i="1" s="1"/>
  <c r="C890" i="1" a="1"/>
  <c r="C890" i="1" s="1"/>
  <c r="C891" i="1" l="1" a="1"/>
  <c r="C891" i="1" s="1"/>
  <c r="D891" i="1"/>
  <c r="G891" i="1" s="1"/>
  <c r="H891" i="1" s="1"/>
  <c r="B892" i="1" s="1"/>
  <c r="F892" i="1" l="1"/>
  <c r="J892" i="1" s="1"/>
  <c r="C892" i="1" a="1"/>
  <c r="C892" i="1" s="1"/>
  <c r="D892" i="1"/>
  <c r="G892" i="1" l="1"/>
  <c r="H892" i="1" s="1"/>
  <c r="B893" i="1" s="1"/>
  <c r="D893" i="1" s="1"/>
  <c r="C893" i="1" l="1" a="1"/>
  <c r="C893" i="1" s="1"/>
  <c r="F893" i="1"/>
  <c r="J893" i="1" s="1"/>
  <c r="G893" i="1" l="1"/>
  <c r="H893" i="1" s="1"/>
  <c r="B894" i="1" s="1"/>
  <c r="C894" i="1" s="1" a="1"/>
  <c r="C894" i="1" s="1"/>
  <c r="F894" i="1" l="1"/>
  <c r="J894" i="1" s="1"/>
  <c r="D894" i="1"/>
  <c r="G894" i="1" l="1"/>
  <c r="H894" i="1" s="1"/>
  <c r="B895" i="1" s="1"/>
  <c r="F895" i="1" s="1"/>
  <c r="J895" i="1" s="1"/>
  <c r="C895" i="1" l="1" a="1"/>
  <c r="C895" i="1" s="1"/>
  <c r="D895" i="1"/>
  <c r="G895" i="1" s="1"/>
  <c r="H895" i="1" s="1"/>
  <c r="B896" i="1" s="1"/>
  <c r="D896" i="1" s="1"/>
  <c r="C896" i="1" l="1" a="1"/>
  <c r="C896" i="1" s="1"/>
  <c r="F896" i="1"/>
  <c r="J896" i="1" s="1"/>
  <c r="G896" i="1" l="1"/>
  <c r="H896" i="1" s="1"/>
  <c r="B897" i="1" s="1"/>
  <c r="C897" i="1" s="1" a="1"/>
  <c r="C897" i="1" s="1"/>
  <c r="F897" i="1" l="1"/>
  <c r="J897" i="1" s="1"/>
  <c r="D897" i="1"/>
  <c r="G897" i="1" l="1"/>
  <c r="H897" i="1" s="1"/>
  <c r="B898" i="1" s="1"/>
  <c r="C898" i="1" s="1" a="1"/>
  <c r="C898" i="1" s="1"/>
  <c r="D898" i="1" l="1"/>
  <c r="F898" i="1"/>
  <c r="J898" i="1" s="1"/>
  <c r="G898" i="1" l="1"/>
  <c r="H898" i="1" s="1"/>
  <c r="B899" i="1" s="1"/>
  <c r="D899" i="1" s="1"/>
  <c r="F899" i="1" l="1"/>
  <c r="J899" i="1" s="1"/>
  <c r="C899" i="1" a="1"/>
  <c r="C899" i="1" s="1"/>
  <c r="G899" i="1" l="1"/>
  <c r="H899" i="1" s="1"/>
  <c r="B900" i="1" s="1"/>
  <c r="D900" i="1" s="1"/>
  <c r="C900" i="1" l="1" a="1"/>
  <c r="C900" i="1" s="1"/>
  <c r="F900" i="1"/>
  <c r="J900" i="1" s="1"/>
  <c r="G900" i="1" l="1"/>
  <c r="H900" i="1" s="1"/>
  <c r="B901" i="1" s="1"/>
  <c r="D901" i="1" s="1"/>
  <c r="F901" i="1" l="1"/>
  <c r="J901" i="1" s="1"/>
  <c r="C901" i="1" a="1"/>
  <c r="C901" i="1" s="1"/>
  <c r="G901" i="1"/>
  <c r="H901" i="1" s="1"/>
  <c r="B902" i="1" s="1"/>
  <c r="D902" i="1" s="1"/>
  <c r="C902" i="1" l="1" a="1"/>
  <c r="C902" i="1" s="1"/>
  <c r="F902" i="1"/>
  <c r="J902" i="1" s="1"/>
  <c r="G902" i="1" l="1"/>
  <c r="H902" i="1" s="1"/>
  <c r="B903" i="1" s="1"/>
  <c r="C903" i="1" s="1" a="1"/>
  <c r="C903" i="1" s="1"/>
  <c r="F903" i="1" l="1"/>
  <c r="J903" i="1" s="1"/>
  <c r="D903" i="1"/>
  <c r="G903" i="1" s="1"/>
  <c r="H903" i="1" s="1"/>
  <c r="B904" i="1" s="1"/>
  <c r="F904" i="1" l="1"/>
  <c r="J904" i="1" s="1"/>
  <c r="D904" i="1"/>
  <c r="C904" i="1" a="1"/>
  <c r="C904" i="1" s="1"/>
  <c r="G904" i="1" l="1"/>
  <c r="H904" i="1" s="1"/>
  <c r="B905" i="1" s="1"/>
  <c r="F905" i="1"/>
  <c r="J905" i="1" s="1"/>
  <c r="D905" i="1"/>
  <c r="C905" i="1" a="1"/>
  <c r="C905" i="1" s="1"/>
  <c r="G905" i="1" l="1"/>
  <c r="H905" i="1" s="1"/>
  <c r="B906" i="1" s="1"/>
  <c r="D906" i="1" s="1"/>
  <c r="F906" i="1" l="1"/>
  <c r="J906" i="1" s="1"/>
  <c r="C906" i="1" a="1"/>
  <c r="C906" i="1" s="1"/>
  <c r="G906" i="1" l="1"/>
  <c r="H906" i="1" s="1"/>
  <c r="B907" i="1" s="1"/>
  <c r="F907" i="1" s="1"/>
  <c r="J907" i="1" s="1"/>
  <c r="D907" i="1" l="1"/>
  <c r="G907" i="1" s="1"/>
  <c r="H907" i="1" s="1"/>
  <c r="B908" i="1" s="1"/>
  <c r="F908" i="1" s="1"/>
  <c r="J908" i="1" s="1"/>
  <c r="C907" i="1" a="1"/>
  <c r="C907" i="1" s="1"/>
  <c r="C908" i="1" l="1" a="1"/>
  <c r="C908" i="1" s="1"/>
  <c r="D908" i="1"/>
  <c r="G908" i="1" s="1"/>
  <c r="H908" i="1" s="1"/>
  <c r="B909" i="1" s="1"/>
  <c r="F909" i="1" s="1"/>
  <c r="J909" i="1" s="1"/>
  <c r="D909" i="1" l="1"/>
  <c r="G909" i="1" s="1"/>
  <c r="H909" i="1" s="1"/>
  <c r="B910" i="1" s="1"/>
  <c r="F910" i="1" s="1"/>
  <c r="J910" i="1" s="1"/>
  <c r="C909" i="1" a="1"/>
  <c r="C909" i="1" s="1"/>
  <c r="C910" i="1" l="1" a="1"/>
  <c r="C910" i="1" s="1"/>
  <c r="D910" i="1"/>
  <c r="G910" i="1" s="1"/>
  <c r="H910" i="1" s="1"/>
  <c r="B911" i="1" s="1"/>
  <c r="F911" i="1" l="1"/>
  <c r="J911" i="1" s="1"/>
  <c r="D911" i="1"/>
  <c r="C911" i="1" a="1"/>
  <c r="C911" i="1" s="1"/>
  <c r="G911" i="1" l="1"/>
  <c r="H911" i="1" s="1"/>
  <c r="B912" i="1" s="1"/>
  <c r="D912" i="1" s="1"/>
  <c r="F912" i="1" l="1"/>
  <c r="J912" i="1" s="1"/>
  <c r="C912" i="1" a="1"/>
  <c r="C912" i="1" s="1"/>
  <c r="G912" i="1" l="1"/>
  <c r="H912" i="1" s="1"/>
  <c r="B913" i="1" s="1"/>
  <c r="F913" i="1"/>
  <c r="J913" i="1" s="1"/>
  <c r="D913" i="1"/>
  <c r="G913" i="1" s="1"/>
  <c r="H913" i="1" s="1"/>
  <c r="B914" i="1" s="1"/>
  <c r="C913" i="1" a="1"/>
  <c r="C913" i="1" s="1"/>
  <c r="D914" i="1" l="1"/>
  <c r="C914" i="1" a="1"/>
  <c r="C914" i="1" s="1"/>
  <c r="F914" i="1"/>
  <c r="J914" i="1" s="1"/>
  <c r="G914" i="1" l="1"/>
  <c r="H914" i="1" s="1"/>
  <c r="B915" i="1" s="1"/>
  <c r="XFD4" i="1"/>
  <c r="XFD6" i="1"/>
  <c r="D915" i="1" l="1"/>
  <c r="C915" i="1" a="1"/>
  <c r="C915" i="1" s="1"/>
  <c r="F915" i="1"/>
  <c r="J915" i="1" s="1"/>
  <c r="G915" i="1" l="1"/>
  <c r="H915" i="1" s="1"/>
  <c r="B916" i="1" s="1"/>
  <c r="D916" i="1" l="1"/>
  <c r="F916" i="1"/>
  <c r="J916" i="1" s="1"/>
  <c r="C916" i="1" a="1"/>
  <c r="C916" i="1" s="1"/>
  <c r="G916" i="1" l="1"/>
  <c r="H916" i="1" s="1"/>
  <c r="B917" i="1" s="1"/>
  <c r="D917" i="1" l="1"/>
  <c r="C917" i="1" a="1"/>
  <c r="C917" i="1" s="1"/>
  <c r="F917" i="1"/>
  <c r="J917" i="1" s="1"/>
  <c r="G917" i="1" l="1"/>
  <c r="H917" i="1" s="1"/>
  <c r="B918" i="1" s="1"/>
  <c r="F918" i="1" l="1"/>
  <c r="J918" i="1" s="1"/>
  <c r="C918" i="1" a="1"/>
  <c r="C918" i="1" s="1"/>
  <c r="D918" i="1"/>
  <c r="G918" i="1" l="1"/>
  <c r="H918" i="1" s="1"/>
  <c r="B919" i="1" s="1"/>
  <c r="F919" i="1" l="1"/>
  <c r="J919" i="1" s="1"/>
  <c r="D919" i="1"/>
  <c r="C919" i="1" a="1"/>
  <c r="C919" i="1" s="1"/>
  <c r="G919" i="1" l="1"/>
  <c r="H919" i="1" s="1"/>
  <c r="B920" i="1" s="1"/>
  <c r="D920" i="1" s="1"/>
  <c r="C920" i="1" l="1" a="1"/>
  <c r="C920" i="1" s="1"/>
  <c r="F920" i="1"/>
  <c r="J920" i="1" s="1"/>
  <c r="G920" i="1" l="1"/>
  <c r="H920" i="1" s="1"/>
  <c r="B921" i="1" s="1"/>
  <c r="F921" i="1" s="1"/>
  <c r="J921" i="1" s="1"/>
  <c r="D921" i="1" l="1"/>
  <c r="G921" i="1" s="1"/>
  <c r="H921" i="1" s="1"/>
  <c r="B922" i="1" s="1"/>
  <c r="F922" i="1" s="1"/>
  <c r="J922" i="1" s="1"/>
  <c r="C921" i="1" a="1"/>
  <c r="C921" i="1" s="1"/>
  <c r="D922" i="1" l="1"/>
  <c r="G922" i="1" s="1"/>
  <c r="H922" i="1" s="1"/>
  <c r="B923" i="1" s="1"/>
  <c r="F923" i="1" s="1"/>
  <c r="J923" i="1" s="1"/>
  <c r="C922" i="1" a="1"/>
  <c r="C922" i="1" s="1"/>
  <c r="D923" i="1" l="1"/>
  <c r="G923" i="1" s="1"/>
  <c r="H923" i="1" s="1"/>
  <c r="B924" i="1" s="1"/>
  <c r="F924" i="1" s="1"/>
  <c r="J924" i="1" s="1"/>
  <c r="C923" i="1" a="1"/>
  <c r="C923" i="1" s="1"/>
  <c r="C924" i="1" l="1" a="1"/>
  <c r="C924" i="1" s="1"/>
  <c r="D924" i="1"/>
  <c r="G924" i="1" s="1"/>
  <c r="H924" i="1" s="1"/>
  <c r="B925" i="1" s="1"/>
  <c r="F925" i="1" s="1"/>
  <c r="J925" i="1" s="1"/>
  <c r="D925" i="1" l="1"/>
  <c r="G925" i="1" s="1"/>
  <c r="H925" i="1" s="1"/>
  <c r="B926" i="1" s="1"/>
  <c r="F926" i="1" s="1"/>
  <c r="J926" i="1" s="1"/>
  <c r="C925" i="1" a="1"/>
  <c r="C925" i="1" s="1"/>
  <c r="D926" i="1" l="1"/>
  <c r="G926" i="1" s="1"/>
  <c r="H926" i="1" s="1"/>
  <c r="B927" i="1" s="1"/>
  <c r="D927" i="1" s="1"/>
  <c r="C926" i="1" a="1"/>
  <c r="C926" i="1" s="1"/>
  <c r="F927" i="1" l="1"/>
  <c r="J927" i="1" s="1"/>
  <c r="C927" i="1" a="1"/>
  <c r="C927" i="1" s="1"/>
  <c r="G927" i="1" l="1"/>
  <c r="H927" i="1" s="1"/>
  <c r="B928" i="1" s="1"/>
  <c r="F928" i="1" s="1"/>
  <c r="J928" i="1" s="1"/>
  <c r="C928" i="1" l="1" a="1"/>
  <c r="C928" i="1" s="1"/>
  <c r="D928" i="1"/>
  <c r="G928" i="1" s="1"/>
  <c r="H928" i="1" s="1"/>
  <c r="B929" i="1" s="1"/>
  <c r="C929" i="1" s="1" a="1"/>
  <c r="C929" i="1" s="1"/>
  <c r="F929" i="1" l="1"/>
  <c r="J929" i="1" s="1"/>
  <c r="D929" i="1"/>
  <c r="G929" i="1" l="1"/>
  <c r="H929" i="1" s="1"/>
  <c r="B930" i="1" s="1"/>
  <c r="C930" i="1" s="1" a="1"/>
  <c r="C930" i="1" s="1"/>
  <c r="F930" i="1" l="1"/>
  <c r="J930" i="1" s="1"/>
  <c r="D930" i="1"/>
  <c r="G930" i="1" l="1"/>
  <c r="H930" i="1" s="1"/>
  <c r="B931" i="1" s="1"/>
  <c r="F931" i="1"/>
  <c r="J931" i="1" s="1"/>
  <c r="C931" i="1" a="1"/>
  <c r="C931" i="1" s="1"/>
  <c r="D931" i="1"/>
  <c r="G931" i="1" l="1"/>
  <c r="H931" i="1" s="1"/>
  <c r="B932" i="1" s="1"/>
  <c r="D932" i="1" l="1"/>
  <c r="F932" i="1"/>
  <c r="J932" i="1" s="1"/>
  <c r="C932" i="1" a="1"/>
  <c r="C932" i="1" s="1"/>
  <c r="G932" i="1" l="1"/>
  <c r="H932" i="1" s="1"/>
  <c r="B933" i="1" s="1"/>
  <c r="F933" i="1" s="1"/>
  <c r="J933" i="1" s="1"/>
  <c r="C933" i="1" l="1" a="1"/>
  <c r="C933" i="1" s="1"/>
  <c r="D933" i="1"/>
  <c r="G933" i="1" s="1"/>
  <c r="H933" i="1" s="1"/>
  <c r="B934" i="1" s="1"/>
  <c r="F934" i="1" s="1"/>
  <c r="J934" i="1" s="1"/>
  <c r="D934" i="1" l="1"/>
  <c r="G934" i="1" s="1"/>
  <c r="H934" i="1" s="1"/>
  <c r="B935" i="1" s="1"/>
  <c r="F935" i="1" s="1"/>
  <c r="J935" i="1" s="1"/>
  <c r="C934" i="1" a="1"/>
  <c r="C934" i="1" s="1"/>
  <c r="D935" i="1" l="1"/>
  <c r="G935" i="1" s="1"/>
  <c r="H935" i="1" s="1"/>
  <c r="B936" i="1" s="1"/>
  <c r="D936" i="1" s="1"/>
  <c r="C935" i="1" a="1"/>
  <c r="C935" i="1" s="1"/>
  <c r="F936" i="1" l="1"/>
  <c r="J936" i="1" s="1"/>
  <c r="C936" i="1" a="1"/>
  <c r="C936" i="1" s="1"/>
  <c r="G936" i="1" l="1"/>
  <c r="H936" i="1" s="1"/>
  <c r="B937" i="1" s="1"/>
  <c r="F937" i="1" s="1"/>
  <c r="J937" i="1" s="1"/>
  <c r="C937" i="1" l="1" a="1"/>
  <c r="C937" i="1" s="1"/>
  <c r="D937" i="1"/>
  <c r="G937" i="1" s="1"/>
  <c r="H937" i="1" s="1"/>
  <c r="B938" i="1" s="1"/>
  <c r="F938" i="1" s="1"/>
  <c r="J938" i="1" s="1"/>
  <c r="C938" i="1" l="1" a="1"/>
  <c r="C938" i="1" s="1"/>
  <c r="D938" i="1"/>
  <c r="G938" i="1" s="1"/>
  <c r="H938" i="1" s="1"/>
  <c r="B939" i="1" s="1"/>
  <c r="D939" i="1" s="1"/>
  <c r="F939" i="1" l="1"/>
  <c r="J939" i="1" s="1"/>
  <c r="C939" i="1" a="1"/>
  <c r="C939" i="1" s="1"/>
  <c r="G939" i="1" l="1"/>
  <c r="H939" i="1" s="1"/>
  <c r="B940" i="1" s="1"/>
  <c r="C940" i="1" s="1" a="1"/>
  <c r="C940" i="1" s="1"/>
  <c r="D940" i="1" l="1"/>
  <c r="F940" i="1"/>
  <c r="J940" i="1" s="1"/>
  <c r="G940" i="1" l="1"/>
  <c r="H940" i="1" s="1"/>
  <c r="B941" i="1" s="1"/>
  <c r="D941" i="1" s="1"/>
  <c r="F941" i="1" l="1"/>
  <c r="J941" i="1" s="1"/>
  <c r="C941" i="1" a="1"/>
  <c r="C941" i="1" s="1"/>
  <c r="G941" i="1" l="1"/>
  <c r="H941" i="1" s="1"/>
  <c r="B942" i="1" s="1"/>
  <c r="D942" i="1" s="1"/>
  <c r="F942" i="1" l="1"/>
  <c r="J942" i="1" s="1"/>
  <c r="C942" i="1" a="1"/>
  <c r="C942" i="1" s="1"/>
  <c r="G942" i="1" l="1"/>
  <c r="H942" i="1" s="1"/>
  <c r="B943" i="1" s="1"/>
  <c r="D943" i="1" s="1"/>
  <c r="C943" i="1" l="1" a="1"/>
  <c r="C943" i="1" s="1"/>
  <c r="F943" i="1"/>
  <c r="J943" i="1" s="1"/>
  <c r="G943" i="1"/>
  <c r="H943" i="1" s="1"/>
  <c r="B944" i="1" s="1"/>
  <c r="D944" i="1" l="1"/>
  <c r="F944" i="1"/>
  <c r="J944" i="1" s="1"/>
  <c r="C944" i="1" a="1"/>
  <c r="C944" i="1" s="1"/>
  <c r="G944" i="1" l="1"/>
  <c r="H944" i="1" s="1"/>
  <c r="B945" i="1" s="1"/>
  <c r="D945" i="1" l="1"/>
  <c r="F945" i="1"/>
  <c r="J945" i="1" s="1"/>
  <c r="C945" i="1" a="1"/>
  <c r="C945" i="1" s="1"/>
  <c r="G945" i="1" l="1"/>
  <c r="H945" i="1" s="1"/>
  <c r="B946" i="1" s="1"/>
  <c r="D946" i="1" l="1"/>
  <c r="C946" i="1" a="1"/>
  <c r="C946" i="1" s="1"/>
  <c r="F946" i="1"/>
  <c r="J946" i="1" s="1"/>
  <c r="G946" i="1" l="1"/>
  <c r="H946" i="1" s="1"/>
  <c r="B947" i="1" s="1"/>
  <c r="F947" i="1" l="1"/>
  <c r="J947" i="1" s="1"/>
  <c r="C947" i="1" a="1"/>
  <c r="C947" i="1" s="1"/>
  <c r="D947" i="1"/>
  <c r="G947" i="1" l="1"/>
  <c r="H947" i="1" s="1"/>
  <c r="B948" i="1" s="1"/>
  <c r="F948" i="1" s="1"/>
  <c r="J948" i="1" s="1"/>
  <c r="C948" i="1" l="1" a="1"/>
  <c r="C948" i="1" s="1"/>
  <c r="D948" i="1"/>
  <c r="G948" i="1" s="1"/>
  <c r="H948" i="1" s="1"/>
  <c r="B949" i="1" s="1"/>
  <c r="F949" i="1" l="1"/>
  <c r="J949" i="1" s="1"/>
  <c r="D949" i="1"/>
  <c r="C949" i="1" a="1"/>
  <c r="C949" i="1" s="1"/>
  <c r="G949" i="1" l="1"/>
  <c r="H949" i="1" s="1"/>
  <c r="B950" i="1" s="1"/>
  <c r="F950" i="1" s="1"/>
  <c r="J950" i="1" s="1"/>
  <c r="C950" i="1" l="1" a="1"/>
  <c r="C950" i="1" s="1"/>
  <c r="D950" i="1"/>
  <c r="G950" i="1" s="1"/>
  <c r="H950" i="1" s="1"/>
  <c r="B951" i="1" s="1"/>
  <c r="D951" i="1" s="1"/>
  <c r="F951" i="1" l="1"/>
  <c r="J951" i="1" s="1"/>
  <c r="C951" i="1" a="1"/>
  <c r="C951" i="1" s="1"/>
  <c r="G951" i="1" l="1"/>
  <c r="H951" i="1" s="1"/>
  <c r="B952" i="1" s="1"/>
  <c r="F952" i="1" s="1"/>
  <c r="J952" i="1" s="1"/>
  <c r="C952" i="1" l="1" a="1"/>
  <c r="C952" i="1" s="1"/>
  <c r="D952" i="1"/>
  <c r="G952" i="1" s="1"/>
  <c r="H952" i="1" s="1"/>
  <c r="B953" i="1" s="1"/>
  <c r="D953" i="1" s="1"/>
  <c r="C953" i="1" l="1" a="1"/>
  <c r="C953" i="1" s="1"/>
  <c r="F953" i="1"/>
  <c r="J953" i="1" s="1"/>
  <c r="G953" i="1" l="1"/>
  <c r="H953" i="1" s="1"/>
  <c r="B954" i="1" s="1"/>
  <c r="F954" i="1" s="1"/>
  <c r="J954" i="1" s="1"/>
  <c r="C954" i="1" l="1" a="1"/>
  <c r="C954" i="1" s="1"/>
  <c r="D954" i="1"/>
  <c r="G954" i="1" s="1"/>
  <c r="H954" i="1" s="1"/>
  <c r="B955" i="1" s="1"/>
  <c r="C955" i="1" s="1" a="1"/>
  <c r="C955" i="1" s="1"/>
  <c r="F955" i="1" l="1"/>
  <c r="J955" i="1" s="1"/>
  <c r="D955" i="1"/>
  <c r="G955" i="1" l="1"/>
  <c r="H955" i="1" s="1"/>
  <c r="B956" i="1" s="1"/>
  <c r="D956" i="1" s="1"/>
  <c r="C956" i="1" l="1" a="1"/>
  <c r="C956" i="1" s="1"/>
  <c r="F956" i="1"/>
  <c r="J956" i="1" s="1"/>
  <c r="G956" i="1" l="1"/>
  <c r="H956" i="1" s="1"/>
  <c r="B957" i="1" s="1"/>
  <c r="F957" i="1" s="1"/>
  <c r="J957" i="1" s="1"/>
  <c r="D957" i="1" l="1"/>
  <c r="G957" i="1" s="1"/>
  <c r="H957" i="1" s="1"/>
  <c r="B958" i="1" s="1"/>
  <c r="D958" i="1" s="1"/>
  <c r="C957" i="1" a="1"/>
  <c r="C957" i="1" s="1"/>
  <c r="C958" i="1" l="1" a="1"/>
  <c r="C958" i="1" s="1"/>
  <c r="F958" i="1"/>
  <c r="J958" i="1" s="1"/>
  <c r="G958" i="1" l="1"/>
  <c r="H958" i="1" s="1"/>
  <c r="B959" i="1" s="1"/>
  <c r="C959" i="1" s="1" a="1"/>
  <c r="C959" i="1" s="1"/>
  <c r="D959" i="1" l="1"/>
  <c r="F959" i="1"/>
  <c r="J959" i="1" s="1"/>
  <c r="G959" i="1" l="1"/>
  <c r="H959" i="1" s="1"/>
  <c r="B960" i="1" s="1"/>
  <c r="F960" i="1" s="1"/>
  <c r="J960" i="1" s="1"/>
  <c r="D960" i="1" l="1"/>
  <c r="G960" i="1" s="1"/>
  <c r="H960" i="1" s="1"/>
  <c r="B961" i="1" s="1"/>
  <c r="F961" i="1" s="1"/>
  <c r="J961" i="1" s="1"/>
  <c r="C960" i="1" a="1"/>
  <c r="C960" i="1" s="1"/>
  <c r="D961" i="1" l="1"/>
  <c r="G961" i="1" s="1"/>
  <c r="H961" i="1" s="1"/>
  <c r="B962" i="1" s="1"/>
  <c r="C961" i="1" a="1"/>
  <c r="C961" i="1" s="1"/>
  <c r="D962" i="1" l="1"/>
  <c r="C962" i="1" a="1"/>
  <c r="C962" i="1" s="1"/>
  <c r="F962" i="1"/>
  <c r="J962" i="1" s="1"/>
  <c r="G962" i="1" l="1"/>
  <c r="H962" i="1" s="1"/>
  <c r="B963" i="1" s="1"/>
  <c r="F963" i="1" s="1"/>
  <c r="J963" i="1" s="1"/>
  <c r="C963" i="1" l="1" a="1"/>
  <c r="C963" i="1" s="1"/>
  <c r="D963" i="1"/>
  <c r="G963" i="1" s="1"/>
  <c r="H963" i="1" s="1"/>
  <c r="B964" i="1" s="1"/>
  <c r="F964" i="1" l="1"/>
  <c r="J964" i="1" s="1"/>
  <c r="C964" i="1" a="1"/>
  <c r="C964" i="1" s="1"/>
  <c r="D964" i="1"/>
  <c r="G964" i="1" l="1"/>
  <c r="H964" i="1" s="1"/>
  <c r="B965" i="1" s="1"/>
  <c r="D965" i="1" s="1"/>
  <c r="C965" i="1" l="1" a="1"/>
  <c r="C965" i="1" s="1"/>
  <c r="F965" i="1"/>
  <c r="J965" i="1" s="1"/>
  <c r="G965" i="1" l="1"/>
  <c r="H965" i="1" s="1"/>
  <c r="B966" i="1" s="1"/>
  <c r="F966" i="1" s="1"/>
  <c r="J966" i="1" s="1"/>
  <c r="D966" i="1" l="1"/>
  <c r="G966" i="1" s="1"/>
  <c r="H966" i="1" s="1"/>
  <c r="B967" i="1" s="1"/>
  <c r="D967" i="1" s="1"/>
  <c r="C966" i="1" a="1"/>
  <c r="C966" i="1" s="1"/>
  <c r="C967" i="1" l="1" a="1"/>
  <c r="C967" i="1" s="1"/>
  <c r="F967" i="1"/>
  <c r="J967" i="1" s="1"/>
  <c r="G967" i="1" l="1"/>
  <c r="H967" i="1" s="1"/>
  <c r="B968" i="1" s="1"/>
  <c r="F968" i="1" s="1"/>
  <c r="J968" i="1" s="1"/>
  <c r="C968" i="1" l="1" a="1"/>
  <c r="C968" i="1" s="1"/>
  <c r="D968" i="1"/>
  <c r="G968" i="1" s="1"/>
  <c r="H968" i="1" s="1"/>
  <c r="B969" i="1" s="1"/>
  <c r="F969" i="1" s="1"/>
  <c r="J969" i="1" s="1"/>
  <c r="C969" i="1" l="1" a="1"/>
  <c r="C969" i="1" s="1"/>
  <c r="D969" i="1"/>
  <c r="G969" i="1" s="1"/>
  <c r="H969" i="1" s="1"/>
  <c r="B970" i="1" s="1"/>
  <c r="F970" i="1" l="1"/>
  <c r="J970" i="1" s="1"/>
  <c r="D970" i="1"/>
  <c r="C970" i="1" a="1"/>
  <c r="C970" i="1" s="1"/>
  <c r="G970" i="1" l="1"/>
  <c r="H970" i="1" s="1"/>
  <c r="B971" i="1" s="1"/>
  <c r="F971" i="1" s="1"/>
  <c r="J971" i="1" s="1"/>
  <c r="D971" i="1" l="1"/>
  <c r="G971" i="1" s="1"/>
  <c r="H971" i="1" s="1"/>
  <c r="B972" i="1" s="1"/>
  <c r="F972" i="1" s="1"/>
  <c r="J972" i="1" s="1"/>
  <c r="C971" i="1" a="1"/>
  <c r="C971" i="1" s="1"/>
  <c r="C972" i="1" l="1" a="1"/>
  <c r="C972" i="1" s="1"/>
  <c r="D972" i="1"/>
  <c r="G972" i="1" s="1"/>
  <c r="H972" i="1" s="1"/>
  <c r="B973" i="1" s="1"/>
  <c r="F973" i="1" l="1"/>
  <c r="J973" i="1" s="1"/>
  <c r="C973" i="1" a="1"/>
  <c r="C973" i="1" s="1"/>
  <c r="D973" i="1"/>
  <c r="G973" i="1" l="1"/>
  <c r="H973" i="1" s="1"/>
  <c r="B974" i="1" s="1"/>
  <c r="D974" i="1" s="1"/>
  <c r="C974" i="1" l="1" a="1"/>
  <c r="C974" i="1" s="1"/>
  <c r="F974" i="1"/>
  <c r="J974" i="1" s="1"/>
  <c r="G974" i="1" l="1"/>
  <c r="H974" i="1" s="1"/>
  <c r="B975" i="1" s="1"/>
  <c r="D975" i="1" s="1"/>
  <c r="F975" i="1" l="1"/>
  <c r="J975" i="1" s="1"/>
  <c r="C975" i="1" a="1"/>
  <c r="C975" i="1" s="1"/>
  <c r="G975" i="1" l="1"/>
  <c r="H975" i="1" s="1"/>
  <c r="B976" i="1" s="1"/>
  <c r="D976" i="1" s="1"/>
  <c r="F976" i="1" l="1"/>
  <c r="J976" i="1" s="1"/>
  <c r="C976" i="1" a="1"/>
  <c r="C976" i="1" s="1"/>
  <c r="G976" i="1" l="1"/>
  <c r="H976" i="1" s="1"/>
  <c r="B977" i="1" s="1"/>
  <c r="D977" i="1" s="1"/>
  <c r="F977" i="1" l="1"/>
  <c r="J977" i="1" s="1"/>
  <c r="C977" i="1" a="1"/>
  <c r="C977" i="1" s="1"/>
  <c r="G977" i="1"/>
  <c r="H977" i="1" s="1"/>
  <c r="B978" i="1" s="1"/>
  <c r="D978" i="1" l="1"/>
  <c r="F978" i="1"/>
  <c r="J978" i="1" s="1"/>
  <c r="C978" i="1" a="1"/>
  <c r="C978" i="1" s="1"/>
  <c r="G978" i="1" l="1"/>
  <c r="H978" i="1" s="1"/>
  <c r="B979" i="1" s="1"/>
  <c r="D979" i="1" l="1"/>
  <c r="F979" i="1"/>
  <c r="J979" i="1" s="1"/>
  <c r="C979" i="1" a="1"/>
  <c r="C979" i="1" s="1"/>
  <c r="G979" i="1" l="1"/>
  <c r="H979" i="1" s="1"/>
  <c r="B980" i="1" s="1"/>
  <c r="D980" i="1" l="1"/>
  <c r="F980" i="1"/>
  <c r="J980" i="1" s="1"/>
  <c r="C980" i="1" a="1"/>
  <c r="C980" i="1" s="1"/>
  <c r="G980" i="1" l="1"/>
  <c r="H980" i="1" s="1"/>
  <c r="B981" i="1" s="1"/>
  <c r="D981" i="1" s="1"/>
  <c r="C981" i="1" l="1" a="1"/>
  <c r="C981" i="1" s="1"/>
  <c r="F981" i="1"/>
  <c r="J981" i="1" s="1"/>
  <c r="G981" i="1" l="1"/>
  <c r="H981" i="1" s="1"/>
  <c r="B982" i="1" s="1"/>
  <c r="D982" i="1" s="1"/>
  <c r="F982" i="1" l="1"/>
  <c r="J982" i="1" s="1"/>
  <c r="C982" i="1" a="1"/>
  <c r="C982" i="1" s="1"/>
  <c r="G982" i="1" l="1"/>
  <c r="H982" i="1" s="1"/>
  <c r="B983" i="1" s="1"/>
  <c r="D983" i="1" s="1"/>
  <c r="F983" i="1" l="1"/>
  <c r="J983" i="1" s="1"/>
  <c r="C983" i="1" a="1"/>
  <c r="C983" i="1" s="1"/>
  <c r="G983" i="1" l="1"/>
  <c r="H983" i="1" s="1"/>
  <c r="B984" i="1" s="1"/>
  <c r="C984" i="1" s="1" a="1"/>
  <c r="C984" i="1" s="1"/>
  <c r="F984" i="1" l="1"/>
  <c r="J984" i="1" s="1"/>
  <c r="D984" i="1"/>
  <c r="G984" i="1" s="1"/>
  <c r="H984" i="1" s="1"/>
  <c r="B985" i="1" s="1"/>
  <c r="D985" i="1" l="1"/>
  <c r="F985" i="1"/>
  <c r="J985" i="1" s="1"/>
  <c r="C985" i="1" a="1"/>
  <c r="C985" i="1" s="1"/>
  <c r="G985" i="1" l="1"/>
  <c r="H985" i="1" s="1"/>
  <c r="B986" i="1" s="1"/>
  <c r="D986" i="1" s="1"/>
  <c r="F986" i="1" l="1"/>
  <c r="J986" i="1" s="1"/>
  <c r="C986" i="1" a="1"/>
  <c r="C986" i="1" s="1"/>
  <c r="G986" i="1" l="1"/>
  <c r="H986" i="1" s="1"/>
  <c r="B987" i="1" s="1"/>
  <c r="C987" i="1" s="1" a="1"/>
  <c r="C987" i="1" s="1"/>
  <c r="F987" i="1" l="1"/>
  <c r="J987" i="1" s="1"/>
  <c r="D987" i="1"/>
  <c r="G987" i="1" l="1"/>
  <c r="H987" i="1" s="1"/>
  <c r="B988" i="1" s="1"/>
  <c r="D988" i="1" s="1"/>
  <c r="C988" i="1" l="1" a="1"/>
  <c r="C988" i="1" s="1"/>
  <c r="F988" i="1"/>
  <c r="J988" i="1" s="1"/>
  <c r="G988" i="1" l="1"/>
  <c r="H988" i="1" s="1"/>
  <c r="B989" i="1" s="1"/>
  <c r="F989" i="1" s="1"/>
  <c r="J989" i="1" s="1"/>
  <c r="D989" i="1" l="1"/>
  <c r="G989" i="1" s="1"/>
  <c r="H989" i="1" s="1"/>
  <c r="B990" i="1" s="1"/>
  <c r="C989" i="1" a="1"/>
  <c r="C989" i="1" s="1"/>
  <c r="F990" i="1" l="1"/>
  <c r="J990" i="1" s="1"/>
  <c r="C990" i="1" a="1"/>
  <c r="C990" i="1" s="1"/>
  <c r="D990" i="1"/>
  <c r="G990" i="1" l="1"/>
  <c r="H990" i="1" s="1"/>
  <c r="B991" i="1" s="1"/>
  <c r="C991" i="1" s="1" a="1"/>
  <c r="C991" i="1" s="1"/>
  <c r="D991" i="1" l="1"/>
  <c r="F991" i="1"/>
  <c r="J991" i="1" s="1"/>
  <c r="G991" i="1" l="1"/>
  <c r="H991" i="1" s="1"/>
  <c r="B992" i="1" s="1"/>
  <c r="D992" i="1" s="1"/>
  <c r="F992" i="1" l="1"/>
  <c r="J992" i="1" s="1"/>
  <c r="C992" i="1" a="1"/>
  <c r="C992" i="1" s="1"/>
  <c r="G992" i="1" l="1"/>
  <c r="H992" i="1" s="1"/>
  <c r="B993" i="1" s="1"/>
  <c r="D993" i="1" l="1"/>
  <c r="C993" i="1" a="1"/>
  <c r="C993" i="1" s="1"/>
  <c r="F993" i="1"/>
  <c r="J993" i="1" s="1"/>
  <c r="G993" i="1" l="1"/>
  <c r="H993" i="1" s="1"/>
  <c r="B994" i="1" s="1"/>
  <c r="D994" i="1" l="1"/>
  <c r="F994" i="1"/>
  <c r="J994" i="1" s="1"/>
  <c r="C994" i="1" a="1"/>
  <c r="C994" i="1" s="1"/>
  <c r="G994" i="1" l="1"/>
  <c r="H994" i="1" s="1"/>
  <c r="B995" i="1" s="1"/>
  <c r="F995" i="1" l="1"/>
  <c r="J995" i="1" s="1"/>
  <c r="C995" i="1" a="1"/>
  <c r="C995" i="1" s="1"/>
  <c r="D995" i="1"/>
  <c r="G995" i="1" l="1"/>
  <c r="H995" i="1" s="1"/>
  <c r="B996" i="1" s="1"/>
  <c r="C996" i="1" s="1" a="1"/>
  <c r="C996" i="1" s="1"/>
  <c r="F996" i="1" l="1"/>
  <c r="J996" i="1" s="1"/>
  <c r="D996" i="1"/>
  <c r="G996" i="1" l="1"/>
  <c r="H996" i="1" s="1"/>
  <c r="B997" i="1" s="1"/>
  <c r="C997" i="1" s="1" a="1"/>
  <c r="C997" i="1" s="1"/>
  <c r="F997" i="1" l="1"/>
  <c r="J997" i="1" s="1"/>
  <c r="D997" i="1"/>
  <c r="G997" i="1" s="1"/>
  <c r="H997" i="1" s="1"/>
  <c r="B998" i="1" s="1"/>
  <c r="D998" i="1" s="1"/>
  <c r="C998" i="1" l="1" a="1"/>
  <c r="C998" i="1" s="1"/>
  <c r="F998" i="1"/>
  <c r="J998" i="1" s="1"/>
  <c r="G998" i="1" l="1"/>
  <c r="H998" i="1" s="1"/>
  <c r="B999" i="1" s="1"/>
  <c r="C999" i="1" s="1" a="1"/>
  <c r="C999" i="1" s="1"/>
  <c r="F999" i="1" l="1"/>
  <c r="J999" i="1" s="1"/>
  <c r="D999" i="1"/>
  <c r="G999" i="1" l="1"/>
  <c r="H999" i="1" s="1"/>
  <c r="B1000" i="1" s="1"/>
  <c r="C1000" i="1" s="1" a="1"/>
  <c r="C1000" i="1" s="1"/>
  <c r="D1000" i="1" l="1"/>
  <c r="F1000" i="1"/>
  <c r="J1000" i="1" s="1"/>
  <c r="G1000" i="1" l="1"/>
  <c r="H1000" i="1" s="1"/>
  <c r="B1001" i="1" s="1"/>
  <c r="G23" i="1" s="1"/>
  <c r="D1001" i="1"/>
  <c r="F1001" i="1"/>
  <c r="J1001" i="1" s="1"/>
  <c r="C1001" i="1" a="1"/>
  <c r="C1001" i="1" s="1"/>
  <c r="G28" i="1" s="1"/>
  <c r="G1001" i="1" l="1"/>
  <c r="H100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1" authorId="0" shapeId="0" xr:uid="{83E8E54E-C4C6-4032-A459-5828BD4D58BA}">
      <text>
        <r>
          <rPr>
            <b/>
            <sz val="9"/>
            <color indexed="81"/>
            <rFont val="Tahoma"/>
            <family val="2"/>
          </rPr>
          <t>Admin:</t>
        </r>
        <r>
          <rPr>
            <sz val="9"/>
            <color indexed="81"/>
            <rFont val="Tahoma"/>
            <family val="2"/>
          </rPr>
          <t xml:space="preserve">
This is just an estimate for the amount user is actually supposed to pay to the bank and his other financial intermediaries 
</t>
        </r>
      </text>
    </comment>
    <comment ref="B24" authorId="0" shapeId="0" xr:uid="{C8506325-E70F-43C4-8894-9E80B09DF8B5}">
      <text>
        <r>
          <rPr>
            <b/>
            <sz val="9"/>
            <color indexed="81"/>
            <rFont val="Tahoma"/>
            <family val="2"/>
          </rPr>
          <t>Admin:</t>
        </r>
        <r>
          <rPr>
            <sz val="9"/>
            <color indexed="81"/>
            <rFont val="Tahoma"/>
            <family val="2"/>
          </rPr>
          <t xml:space="preserve">
Property tax is a levy paid by property owners to local governments, typically municipal or county authorities. In the U.S., all 50 states impose it at the local level, with an average annual rate of about 1.1% of a property's value, though rates vary by location.</t>
        </r>
      </text>
    </comment>
    <comment ref="B26" authorId="0" shapeId="0" xr:uid="{418BAC47-AB39-4215-B48D-193DA1FAF8CC}">
      <text>
        <r>
          <rPr>
            <b/>
            <sz val="9"/>
            <color indexed="81"/>
            <rFont val="Tahoma"/>
            <family val="2"/>
          </rPr>
          <t>Admin:</t>
        </r>
        <r>
          <rPr>
            <sz val="9"/>
            <color indexed="81"/>
            <rFont val="Tahoma"/>
            <family val="2"/>
          </rPr>
          <t xml:space="preserve">
Home insurance protects property owners from accidents or damages involving their real estate and may include personal liability coverage for injury-related lawsuits on or off the property. Costs vary based on location, property condition, and coverage amount.
</t>
        </r>
      </text>
    </comment>
    <comment ref="B28" authorId="0" shapeId="0" xr:uid="{EFB9C153-A004-45D3-9F39-7850C1446595}">
      <text>
        <r>
          <rPr>
            <b/>
            <sz val="9"/>
            <color indexed="81"/>
            <rFont val="Tahoma"/>
            <family val="2"/>
          </rPr>
          <t>Admin:</t>
        </r>
        <r>
          <rPr>
            <sz val="9"/>
            <color indexed="81"/>
            <rFont val="Tahoma"/>
            <family val="2"/>
          </rPr>
          <t xml:space="preserve">
HOA (Homeowners Association) fees are regular payments made by homeowners in certain communities—like condos, townhouses, or planned developments—to cover shared costs such as maintenance, landscaping, amenities, security, and reserves for repairs. While these fees are separate from your mortgage, lenders include them when assessing your loan eligibility because they affect your overall monthly housing expenses.
</t>
        </r>
      </text>
    </comment>
    <comment ref="B30" authorId="0" shapeId="0" xr:uid="{824579E6-3334-4571-9E1A-9660768D6F9B}">
      <text>
        <r>
          <rPr>
            <sz val="9"/>
            <color indexed="81"/>
            <rFont val="Tahoma"/>
            <family val="2"/>
          </rPr>
          <t xml:space="preserve"> Total Housing Cost is your full estimated homeownership cost based on the selected payment frequency. Your bank/lender will only bill the monthly payment shown in the Summary or Input section; the rest is for your budgeting purposes.
</t>
        </r>
      </text>
    </comment>
    <comment ref="I32" authorId="0" shapeId="0" xr:uid="{8352C6FC-3BA5-40B2-B64A-36032E455E06}">
      <text>
        <r>
          <rPr>
            <b/>
            <sz val="9"/>
            <color indexed="81"/>
            <rFont val="Tahoma"/>
            <family val="2"/>
          </rPr>
          <t xml:space="preserve">Estimated Housing Costs + PI payment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<sst xmlns="http://schemas.openxmlformats.org/spreadsheetml/2006/main" count="68" uniqueCount="57">
  <si>
    <t>INPUT</t>
  </si>
  <si>
    <t>Annual Interest Rate</t>
  </si>
  <si>
    <t xml:space="preserve">Payment Frequency </t>
  </si>
  <si>
    <t>Home Value</t>
  </si>
  <si>
    <t>Property Tax (%)</t>
  </si>
  <si>
    <t>Down Payment (%)</t>
  </si>
  <si>
    <t>Loan Amount</t>
  </si>
  <si>
    <t xml:space="preserve">SUMMARY </t>
  </si>
  <si>
    <t xml:space="preserve">Number of Payments </t>
  </si>
  <si>
    <t>Interest Rate Per Period</t>
  </si>
  <si>
    <t>Lender's Name</t>
  </si>
  <si>
    <t>Lender's Address</t>
  </si>
  <si>
    <t xml:space="preserve">Rounding </t>
  </si>
  <si>
    <t xml:space="preserve">GRAND TOTAL </t>
  </si>
  <si>
    <t>Total Interest</t>
  </si>
  <si>
    <t>Total Additional Payments</t>
  </si>
  <si>
    <t xml:space="preserve">Last Payment Date </t>
  </si>
  <si>
    <t>Interest Method</t>
  </si>
  <si>
    <t xml:space="preserve">Principal Per Period </t>
  </si>
  <si>
    <t>Interest Rate</t>
  </si>
  <si>
    <t>Total Payment</t>
  </si>
  <si>
    <t>John Stalbert</t>
  </si>
  <si>
    <t>New York Street 101.</t>
  </si>
  <si>
    <t>Yes</t>
  </si>
  <si>
    <t>Reducing</t>
  </si>
  <si>
    <t>Payment / Period</t>
  </si>
  <si>
    <t>Length of Loan (Years)</t>
  </si>
  <si>
    <t xml:space="preserve">First Payment Date </t>
  </si>
  <si>
    <t xml:space="preserve">Interest Per Period </t>
  </si>
  <si>
    <t>Monthly</t>
  </si>
  <si>
    <t>Mortgage Payment</t>
  </si>
  <si>
    <t>MONTHLY PAY</t>
  </si>
  <si>
    <t>Property Tax</t>
  </si>
  <si>
    <t>Home Insurance</t>
  </si>
  <si>
    <t>HOA Fee</t>
  </si>
  <si>
    <t>TOTAL</t>
  </si>
  <si>
    <t>Total Out-of-Pocket</t>
  </si>
  <si>
    <t>LOAN AMOUNT</t>
  </si>
  <si>
    <t>TOTAL INTEREST</t>
  </si>
  <si>
    <t>Property Tax (Annual)</t>
  </si>
  <si>
    <t>Home Insurance (Annual)</t>
  </si>
  <si>
    <t>Home Insurance (%)</t>
  </si>
  <si>
    <t>HOA Fees / month</t>
  </si>
  <si>
    <t>NO.</t>
  </si>
  <si>
    <t>DUE DATE</t>
  </si>
  <si>
    <t>PAYMENT DUE</t>
  </si>
  <si>
    <t>ADD.PAYMENT</t>
  </si>
  <si>
    <t>INTEREST</t>
  </si>
  <si>
    <t>PRINICPAL</t>
  </si>
  <si>
    <t>BALANCE</t>
  </si>
  <si>
    <t>CUMULATIVE INT</t>
  </si>
  <si>
    <t>PI Payment</t>
  </si>
  <si>
    <t>Total</t>
  </si>
  <si>
    <t>ESTIMATED HOUSING COST</t>
  </si>
  <si>
    <t>Grand Total</t>
  </si>
  <si>
    <t>HOME MORTGAGE CALCULATOR.</t>
  </si>
  <si>
    <t xml:space="preserve">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</si>
</sst>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d\-mmm\-yy;@"/>
    <numFmt numFmtId="165" formatCode="&quot;$&quot;#,##0.00"/>
    <numFmt numFmtId="166" formatCode="0\ \-\ &quot;Year&quot;"/>
    <numFmt numFmtId="167" formatCode="0.0000%"/>
    <numFmt numFmtId="168" formatCode="&quot;$&quot;#,##0"/>
    <numFmt numFmtId="169" formatCode="0.0000000%"/>
  </numFmts>
  <fonts count="26" x14ac:knownFonts="1">
    <font>
      <sz val="11"/>
      <color theme="1"/>
      <name val="Aptos Narrow"/>
      <family val="2"/>
      <scheme val="minor"/>
    </font>
    <font>
      <sz val="9"/>
      <color indexed="81"/>
      <name val="Tahoma"/>
      <family val="2"/>
    </font>
    <font>
      <b/>
      <sz val="9"/>
      <color indexed="81"/>
      <name val="Tahoma"/>
      <family val="2"/>
    </font>
    <font>
      <sz val="8"/>
      <name val="Aptos Narrow"/>
      <family val="2"/>
      <scheme val="minor"/>
    </font>
    <font>
      <sz val="11"/>
      <color theme="1"/>
      <name val="Aptos Narrow"/>
      <family val="2"/>
      <scheme val="minor"/>
    </font>
    <font>
      <u/>
      <sz val="11"/>
      <color theme="10"/>
      <name val="Aptos Narrow"/>
      <family val="2"/>
      <scheme val="minor"/>
    </font>
    <font>
      <sz val="10"/>
      <color theme="1"/>
      <name val="Century Gothic"/>
      <family val="2"/>
    </font>
    <font>
      <sz val="10"/>
      <color theme="0"/>
      <name val="Century Gothic"/>
      <family val="2"/>
    </font>
    <font>
      <sz val="24"/>
      <color theme="7" tint="-0.249977111117893"/>
      <name val="Century Gothic"/>
      <family val="2"/>
    </font>
    <font>
      <b/>
      <sz val="24"/>
      <color theme="7" tint="-0.249977111117893"/>
      <name val="Century Gothic"/>
      <family val="2"/>
    </font>
    <font>
      <u/>
      <sz val="24"/>
      <color theme="7" tint="-0.249977111117893"/>
      <name val="Century Gothic"/>
      <family val="2"/>
    </font>
    <font>
      <b/>
      <sz val="14"/>
      <color theme="1"/>
      <name val="Century Gothic"/>
      <family val="2"/>
    </font>
    <font>
      <b/>
      <sz val="16"/>
      <color theme="1"/>
      <name val="Century Gothic"/>
      <family val="2"/>
    </font>
    <font>
      <sz val="14"/>
      <color theme="1"/>
      <name val="Century Gothic"/>
      <family val="2"/>
    </font>
    <font>
      <b/>
      <sz val="12"/>
      <color theme="1"/>
      <name val="Century Gothic"/>
      <family val="2"/>
    </font>
    <font>
      <b/>
      <sz val="10"/>
      <color theme="1"/>
      <name val="Century Gothic"/>
      <family val="2"/>
    </font>
    <font>
      <b/>
      <sz val="10"/>
      <color theme="7" tint="-0.249977111117893"/>
      <name val="Century Gothic"/>
      <family val="2"/>
    </font>
    <font>
      <b/>
      <sz val="12"/>
      <color theme="7" tint="-0.249977111117893"/>
      <name val="Century Gothic"/>
      <family val="2"/>
    </font>
    <font>
      <b/>
      <sz val="12"/>
      <color theme="0"/>
      <name val="Century Gothic"/>
      <family val="2"/>
    </font>
    <font>
      <b/>
      <sz val="10"/>
      <color theme="0"/>
      <name val="Century Gothic"/>
      <family val="2"/>
    </font>
    <font>
      <sz val="11"/>
      <color theme="0"/>
      <name val="Century Gothic"/>
      <family val="2"/>
    </font>
    <font>
      <b/>
      <sz val="16"/>
      <color theme="0"/>
      <name val="Century Gothic"/>
      <family val="2"/>
    </font>
    <font>
      <sz val="14"/>
      <color theme="0"/>
      <name val="Century Gothic"/>
      <family val="2"/>
    </font>
    <font>
      <b/>
      <sz val="20"/>
      <color theme="7" tint="-0.249977111117893"/>
      <name val="Century Gothic"/>
      <family val="2"/>
    </font>
    <font>
      <sz val="16"/>
      <color theme="1"/>
      <name val="Century Gothic"/>
      <family val="2"/>
    </font>
    <font>
      <b/>
      <u/>
      <sz val="20"/>
      <color theme="7" tint="-0.249977111117893"/>
      <name val="Century Gothic"/>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249977111117893"/>
        <bgColor indexed="64"/>
      </patternFill>
    </fill>
  </fills>
  <borders count="2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theme="0" tint="-0.24994659260841701"/>
      </right>
      <top style="thin">
        <color theme="0" tint="-0.24994659260841701"/>
      </top>
      <bottom style="thin">
        <color theme="0" tint="-0.24994659260841701"/>
      </bottom>
      <diagonal/>
    </border>
    <border>
      <left style="thin">
        <color theme="0" tint="-0.24994659260841701"/>
      </left>
      <right style="thick">
        <color theme="0" tint="-0.24994659260841701"/>
      </right>
      <top/>
      <bottom style="thin">
        <color theme="0" tint="-0.24994659260841701"/>
      </bottom>
      <diagonal/>
    </border>
    <border>
      <left style="thin">
        <color theme="6" tint="0.59996337778862885"/>
      </left>
      <right/>
      <top style="thin">
        <color theme="6" tint="0.59996337778862885"/>
      </top>
      <bottom style="thin">
        <color theme="6" tint="0.59996337778862885"/>
      </bottom>
      <diagonal/>
    </border>
    <border>
      <left/>
      <right style="thin">
        <color theme="6" tint="0.59996337778862885"/>
      </right>
      <top style="thin">
        <color theme="6" tint="0.59996337778862885"/>
      </top>
      <bottom style="thin">
        <color theme="6" tint="0.59996337778862885"/>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thick">
        <color theme="7" tint="-0.24994659260841701"/>
      </left>
      <right/>
      <top/>
      <bottom/>
      <diagonal/>
    </border>
    <border>
      <left style="thin">
        <color theme="5" tint="0.59996337778862885"/>
      </left>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style="thin">
        <color theme="7" tint="-0.24994659260841701"/>
      </left>
      <right/>
      <top style="thin">
        <color theme="7" tint="-0.24994659260841701"/>
      </top>
      <bottom style="thin">
        <color theme="7" tint="-0.24994659260841701"/>
      </bottom>
      <diagonal/>
    </border>
    <border>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85">
    <xf numFmtId="0" fontId="0" fillId="0" borderId="0" xfId="0"/>
    <xf numFmtId="0" fontId="6" fillId="3" borderId="0" xfId="0" applyFont="1" applyFill="1" applyAlignment="1">
      <alignment horizontal="left" vertical="center"/>
    </xf>
    <xf numFmtId="0" fontId="6" fillId="3" borderId="0" xfId="0" applyFont="1" applyFill="1" applyAlignment="1">
      <alignment vertical="center"/>
    </xf>
    <xf numFmtId="0" fontId="6" fillId="3" borderId="0" xfId="0" applyFont="1" applyFill="1" applyAlignment="1">
      <alignment horizontal="center" vertical="center"/>
    </xf>
    <xf numFmtId="0" fontId="7" fillId="3" borderId="0" xfId="0" applyFont="1" applyFill="1" applyAlignment="1">
      <alignment horizontal="left" vertical="center"/>
    </xf>
    <xf numFmtId="0" fontId="8" fillId="3" borderId="0" xfId="0" applyFont="1" applyFill="1" applyAlignment="1">
      <alignment horizontal="left" vertical="center"/>
    </xf>
    <xf numFmtId="0" fontId="9" fillId="3" borderId="0" xfId="0" applyFont="1" applyFill="1" applyAlignment="1">
      <alignment vertical="center"/>
    </xf>
    <xf numFmtId="0" fontId="8" fillId="3" borderId="0" xfId="0" applyFont="1" applyFill="1" applyAlignment="1">
      <alignment horizontal="center" vertical="center"/>
    </xf>
    <xf numFmtId="0" fontId="10" fillId="3" borderId="0" xfId="2" applyFont="1" applyFill="1" applyBorder="1" applyAlignment="1">
      <alignment horizontal="center" vertical="center"/>
    </xf>
    <xf numFmtId="0" fontId="6" fillId="3" borderId="1" xfId="0" applyFont="1" applyFill="1" applyBorder="1" applyAlignment="1">
      <alignment horizontal="left" vertical="center" indent="1"/>
    </xf>
    <xf numFmtId="0" fontId="6" fillId="2" borderId="1" xfId="0" applyFont="1" applyFill="1" applyBorder="1" applyAlignment="1">
      <alignment horizontal="center" vertical="center"/>
    </xf>
    <xf numFmtId="165" fontId="7" fillId="3" borderId="0" xfId="0" applyNumberFormat="1" applyFont="1" applyFill="1" applyAlignment="1">
      <alignment horizontal="left" vertical="center"/>
    </xf>
    <xf numFmtId="0" fontId="13" fillId="3" borderId="0" xfId="0" applyFont="1" applyFill="1" applyAlignment="1">
      <alignment horizontal="center" vertical="center"/>
    </xf>
    <xf numFmtId="0" fontId="6" fillId="3" borderId="4" xfId="0" applyFont="1" applyFill="1" applyBorder="1" applyAlignment="1">
      <alignment horizontal="left" vertical="center" indent="1"/>
    </xf>
    <xf numFmtId="165" fontId="6" fillId="2" borderId="4" xfId="0" applyNumberFormat="1" applyFont="1" applyFill="1" applyBorder="1" applyAlignment="1">
      <alignment horizontal="center" vertical="center"/>
    </xf>
    <xf numFmtId="9" fontId="6" fillId="2" borderId="1" xfId="1" applyFont="1" applyFill="1" applyBorder="1" applyAlignment="1">
      <alignment horizontal="center" vertical="center"/>
    </xf>
    <xf numFmtId="165" fontId="6" fillId="3" borderId="1" xfId="0" applyNumberFormat="1" applyFont="1" applyFill="1" applyBorder="1" applyAlignment="1">
      <alignment horizontal="center" vertical="center"/>
    </xf>
    <xf numFmtId="166" fontId="6"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5" fontId="15" fillId="3" borderId="1" xfId="0" applyNumberFormat="1" applyFont="1" applyFill="1" applyBorder="1" applyAlignment="1">
      <alignment horizontal="center" vertical="center"/>
    </xf>
    <xf numFmtId="0" fontId="7" fillId="3" borderId="0" xfId="0" applyFont="1" applyFill="1" applyAlignment="1">
      <alignment horizontal="center" vertical="center"/>
    </xf>
    <xf numFmtId="0" fontId="14" fillId="4" borderId="2" xfId="0" applyFont="1" applyFill="1" applyBorder="1" applyAlignment="1">
      <alignment vertical="center"/>
    </xf>
    <xf numFmtId="0" fontId="14" fillId="4" borderId="14" xfId="0" applyFont="1" applyFill="1" applyBorder="1" applyAlignment="1">
      <alignment vertical="center"/>
    </xf>
    <xf numFmtId="165" fontId="6" fillId="0" borderId="4" xfId="0" applyNumberFormat="1" applyFont="1" applyBorder="1" applyAlignment="1">
      <alignment horizontal="center" vertical="center"/>
    </xf>
    <xf numFmtId="0" fontId="6" fillId="3" borderId="8" xfId="0" applyFont="1" applyFill="1" applyBorder="1" applyAlignment="1">
      <alignment horizontal="center" vertical="center"/>
    </xf>
    <xf numFmtId="9" fontId="6" fillId="2" borderId="1" xfId="0" applyNumberFormat="1" applyFont="1" applyFill="1" applyBorder="1" applyAlignment="1">
      <alignment horizontal="center" vertical="center"/>
    </xf>
    <xf numFmtId="167" fontId="6" fillId="3" borderId="7" xfId="1" applyNumberFormat="1" applyFont="1" applyFill="1" applyBorder="1" applyAlignment="1">
      <alignment horizontal="center" vertical="center"/>
    </xf>
    <xf numFmtId="165" fontId="6" fillId="3" borderId="1" xfId="1" applyNumberFormat="1" applyFont="1" applyFill="1" applyBorder="1" applyAlignment="1">
      <alignment horizontal="center" vertical="center"/>
    </xf>
    <xf numFmtId="165" fontId="6" fillId="3" borderId="7" xfId="0" applyNumberFormat="1" applyFont="1" applyFill="1" applyBorder="1" applyAlignment="1">
      <alignment horizontal="center" vertical="center"/>
    </xf>
    <xf numFmtId="0" fontId="6" fillId="0" borderId="6" xfId="0" applyFont="1" applyBorder="1" applyAlignment="1">
      <alignment horizontal="left" vertical="center" indent="1"/>
    </xf>
    <xf numFmtId="165" fontId="6" fillId="0" borderId="1" xfId="0" applyNumberFormat="1" applyFont="1" applyBorder="1" applyAlignment="1">
      <alignment horizontal="center" vertical="center"/>
    </xf>
    <xf numFmtId="168" fontId="6" fillId="0" borderId="1" xfId="0" applyNumberFormat="1" applyFont="1" applyBorder="1" applyAlignment="1">
      <alignment horizontal="center" vertical="center"/>
    </xf>
    <xf numFmtId="165" fontId="6" fillId="2" borderId="1" xfId="0" applyNumberFormat="1" applyFont="1" applyFill="1" applyBorder="1" applyAlignment="1">
      <alignment horizontal="center" vertical="center"/>
    </xf>
    <xf numFmtId="164" fontId="6" fillId="3" borderId="7" xfId="0" applyNumberFormat="1" applyFont="1" applyFill="1" applyBorder="1" applyAlignment="1">
      <alignment horizontal="center" vertical="center"/>
    </xf>
    <xf numFmtId="0" fontId="16" fillId="4" borderId="6" xfId="0" applyFont="1" applyFill="1" applyBorder="1" applyAlignment="1">
      <alignment horizontal="center" vertical="center"/>
    </xf>
    <xf numFmtId="165" fontId="16" fillId="4" borderId="1" xfId="0" applyNumberFormat="1" applyFont="1" applyFill="1" applyBorder="1" applyAlignment="1">
      <alignment horizontal="center" vertical="center"/>
    </xf>
    <xf numFmtId="0" fontId="12" fillId="3" borderId="0" xfId="0" applyFont="1" applyFill="1" applyAlignment="1">
      <alignment vertical="center"/>
    </xf>
    <xf numFmtId="164" fontId="6" fillId="3" borderId="0" xfId="0" applyNumberFormat="1" applyFont="1" applyFill="1" applyAlignment="1">
      <alignment horizontal="center" vertical="center"/>
    </xf>
    <xf numFmtId="165" fontId="6" fillId="3" borderId="0" xfId="0" applyNumberFormat="1" applyFont="1" applyFill="1" applyAlignment="1">
      <alignment horizontal="center" vertical="center"/>
    </xf>
    <xf numFmtId="0" fontId="15" fillId="3" borderId="0" xfId="0" applyFont="1" applyFill="1" applyAlignment="1">
      <alignment horizontal="left" vertical="center"/>
    </xf>
    <xf numFmtId="0" fontId="19" fillId="3" borderId="0" xfId="0" applyFont="1" applyFill="1" applyAlignment="1">
      <alignment horizontal="left" vertical="center"/>
    </xf>
    <xf numFmtId="0" fontId="20" fillId="0" borderId="0" xfId="0" applyFont="1"/>
    <xf numFmtId="165" fontId="21" fillId="0" borderId="0" xfId="0" applyNumberFormat="1" applyFont="1" applyAlignment="1">
      <alignment vertical="center"/>
    </xf>
    <xf numFmtId="0" fontId="22" fillId="3" borderId="0" xfId="0" applyFont="1" applyFill="1" applyAlignment="1">
      <alignment vertical="center"/>
    </xf>
    <xf numFmtId="0" fontId="7" fillId="3" borderId="0" xfId="0" applyFont="1" applyFill="1" applyAlignment="1">
      <alignment vertical="center"/>
    </xf>
    <xf numFmtId="9" fontId="6" fillId="3" borderId="0" xfId="1" applyFont="1" applyFill="1" applyBorder="1" applyAlignment="1">
      <alignment horizontal="center" vertical="center"/>
    </xf>
    <xf numFmtId="169" fontId="6" fillId="3" borderId="0" xfId="1" applyNumberFormat="1" applyFont="1" applyFill="1" applyAlignment="1">
      <alignment horizontal="center" vertical="center"/>
    </xf>
    <xf numFmtId="169" fontId="6" fillId="3" borderId="1" xfId="1" applyNumberFormat="1" applyFont="1" applyFill="1" applyBorder="1" applyAlignment="1">
      <alignment horizontal="center" vertical="center"/>
    </xf>
    <xf numFmtId="0" fontId="18" fillId="5" borderId="0" xfId="0" applyFont="1" applyFill="1" applyAlignment="1">
      <alignment horizontal="center" vertical="center"/>
    </xf>
    <xf numFmtId="9" fontId="18" fillId="5" borderId="0" xfId="1" applyFont="1" applyFill="1" applyBorder="1" applyAlignment="1">
      <alignment horizontal="center" vertical="center"/>
    </xf>
    <xf numFmtId="169" fontId="18" fillId="5" borderId="0" xfId="1" applyNumberFormat="1" applyFont="1" applyFill="1" applyAlignment="1">
      <alignment horizontal="center" vertical="center" wrapText="1"/>
    </xf>
    <xf numFmtId="0" fontId="23" fillId="3" borderId="0" xfId="0" applyFont="1" applyFill="1" applyAlignment="1">
      <alignment horizontal="left" vertical="center"/>
    </xf>
    <xf numFmtId="0" fontId="24" fillId="3" borderId="0" xfId="0" applyFont="1" applyFill="1" applyAlignment="1">
      <alignment horizontal="center" vertical="center"/>
    </xf>
    <xf numFmtId="0" fontId="12" fillId="0" borderId="0" xfId="0" applyFont="1" applyAlignment="1">
      <alignment vertical="center"/>
    </xf>
    <xf numFmtId="0" fontId="12" fillId="0" borderId="15" xfId="0" applyFont="1" applyBorder="1" applyAlignment="1">
      <alignment vertical="center"/>
    </xf>
    <xf numFmtId="9" fontId="23" fillId="3" borderId="0" xfId="1" applyFont="1" applyFill="1" applyBorder="1" applyAlignment="1">
      <alignment horizontal="center" vertical="center"/>
    </xf>
    <xf numFmtId="0" fontId="23" fillId="3" borderId="0" xfId="0" applyFont="1" applyFill="1" applyAlignment="1">
      <alignment horizontal="center" vertical="center"/>
    </xf>
    <xf numFmtId="169" fontId="23" fillId="3" borderId="0" xfId="1" applyNumberFormat="1" applyFont="1" applyFill="1" applyAlignment="1">
      <alignment horizontal="center" vertical="center"/>
    </xf>
    <xf numFmtId="0" fontId="25" fillId="3" borderId="0" xfId="2" applyFont="1" applyFill="1" applyBorder="1" applyAlignment="1">
      <alignment horizontal="center" vertical="center"/>
    </xf>
    <xf numFmtId="0" fontId="17" fillId="4" borderId="16" xfId="0" applyFont="1" applyFill="1" applyBorder="1" applyAlignment="1">
      <alignment horizontal="center" vertical="center"/>
    </xf>
    <xf numFmtId="0" fontId="17" fillId="4" borderId="17" xfId="0" applyFont="1" applyFill="1" applyBorder="1" applyAlignment="1">
      <alignment horizontal="center" vertical="center"/>
    </xf>
    <xf numFmtId="165" fontId="17" fillId="4" borderId="17" xfId="0" applyNumberFormat="1" applyFont="1" applyFill="1" applyBorder="1" applyAlignment="1">
      <alignment horizontal="center" vertical="center"/>
    </xf>
    <xf numFmtId="165" fontId="17" fillId="4" borderId="18" xfId="0" applyNumberFormat="1" applyFont="1" applyFill="1" applyBorder="1" applyAlignment="1">
      <alignment horizontal="center" vertical="center"/>
    </xf>
    <xf numFmtId="0" fontId="18" fillId="5" borderId="19" xfId="0" applyFont="1" applyFill="1" applyBorder="1" applyAlignment="1">
      <alignment horizontal="center" vertical="center"/>
    </xf>
    <xf numFmtId="0" fontId="18" fillId="5" borderId="20" xfId="0" applyFont="1" applyFill="1" applyBorder="1" applyAlignment="1">
      <alignment horizontal="center" vertical="center"/>
    </xf>
    <xf numFmtId="0" fontId="18" fillId="5" borderId="21" xfId="0" applyFont="1" applyFill="1" applyBorder="1" applyAlignment="1">
      <alignment horizontal="center" vertical="center"/>
    </xf>
    <xf numFmtId="0" fontId="6" fillId="3" borderId="2" xfId="0" applyFont="1" applyFill="1" applyBorder="1" applyAlignment="1">
      <alignment vertical="center"/>
    </xf>
    <xf numFmtId="0" fontId="14" fillId="4" borderId="1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5" xfId="0" applyFont="1" applyFill="1" applyBorder="1" applyAlignment="1">
      <alignment horizontal="center" vertical="center"/>
    </xf>
    <xf numFmtId="0" fontId="6" fillId="3" borderId="1" xfId="0" applyFont="1" applyFill="1" applyBorder="1" applyAlignment="1">
      <alignment horizontal="left" vertical="center" indent="1"/>
    </xf>
    <xf numFmtId="0" fontId="15" fillId="3" borderId="1" xfId="0" applyFont="1" applyFill="1" applyBorder="1" applyAlignment="1">
      <alignment horizontal="left" vertical="center" indent="1"/>
    </xf>
    <xf numFmtId="0" fontId="6" fillId="3" borderId="4" xfId="0" applyFont="1" applyFill="1" applyBorder="1" applyAlignment="1">
      <alignment horizontal="left" vertical="center" indent="1"/>
    </xf>
    <xf numFmtId="0" fontId="6" fillId="3" borderId="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165" fontId="14" fillId="0" borderId="4"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1" fillId="0" borderId="9" xfId="0" applyNumberFormat="1" applyFont="1" applyBorder="1" applyAlignment="1">
      <alignment horizontal="center" vertical="center"/>
    </xf>
    <xf numFmtId="165" fontId="11" fillId="0" borderId="10" xfId="0" applyNumberFormat="1" applyFont="1" applyBorder="1" applyAlignment="1">
      <alignment horizontal="center" vertical="center"/>
    </xf>
    <xf numFmtId="0" fontId="17" fillId="4" borderId="9" xfId="0" applyFont="1" applyFill="1" applyBorder="1" applyAlignment="1">
      <alignment horizontal="center" vertical="center"/>
    </xf>
    <xf numFmtId="0" fontId="17" fillId="4" borderId="10" xfId="0" applyFont="1" applyFill="1" applyBorder="1" applyAlignment="1">
      <alignment horizontal="center" vertical="center"/>
    </xf>
  </cellXfs>
  <cellStyles count="3">
    <cellStyle name="Hyperlink" xfId="2" builtinId="8"/>
    <cellStyle name="Normal" xfId="0" builtinId="0"/>
    <cellStyle name="Percent" xfId="1" builtinId="5"/>
  </cellStyles>
  <dxfs count="3">
    <dxf>
      <fill>
        <patternFill>
          <bgColor theme="0" tint="-4.9989318521683403E-2"/>
        </patternFill>
      </fill>
    </dxf>
    <dxf>
      <border>
        <top style="thin">
          <color theme="0" tint="-0.24994659260841701"/>
        </top>
        <bottom style="thin">
          <color theme="0" tint="-0.24994659260841701"/>
        </bottom>
        <vertical/>
        <horizontal/>
      </border>
    </dxf>
    <dxf>
      <font>
        <b/>
        <i val="0"/>
        <color theme="7" tint="-0.24994659260841701"/>
      </font>
      <fill>
        <patternFill patternType="solid">
          <fgColor theme="0"/>
          <bgColor theme="6" tint="0.79998168889431442"/>
        </patternFill>
      </fill>
    </dxf>
  </dxfs>
  <tableStyles count="0" defaultTableStyle="TableStyleMedium2" defaultPivotStyle="PivotStyleLight16"/>
  <colors>
    <mruColors>
      <color rgb="FFB0CEFE"/>
      <color rgb="FF0A65FC"/>
      <color rgb="FFE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3">
                <a:lumMod val="20000"/>
                <a:lumOff val="80000"/>
              </a:schemeClr>
            </a:solidFill>
            <a:ln>
              <a:solidFill>
                <a:schemeClr val="accent3">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'Loan Calculator '!$F$4:$F$6</c:f>
              <c:strCache>
                <c:ptCount val="3"/>
                <c:pt idx="0">
                  <c:v>Grand Total</c:v>
                </c:pt>
                <c:pt idx="1">
                  <c:v>Loan Amount</c:v>
                </c:pt>
                <c:pt idx="2">
                  <c:v>Total Interest</c:v>
                </c:pt>
              </c:strCache>
            </c:strRef>
          </c:cat>
          <c:val>
            <c:numRef>
              <c:f>'Loan Calculator '!$G$4:$G$6</c:f>
              <c:numCache>
                <c:formatCode>"$"#,##0.00</c:formatCode>
                <c:ptCount val="3"/>
                <c:pt idx="0">
                  <c:v>56613.700932032807</c:v>
                </c:pt>
                <c:pt idx="1">
                  <c:v>50000</c:v>
                </c:pt>
                <c:pt idx="2">
                  <c:v>6613.700932032807</c:v>
                </c:pt>
              </c:numCache>
            </c:numRef>
          </c:val>
          <c:extLst>
            <c:ext xmlns:c16="http://schemas.microsoft.com/office/drawing/2014/chart" uri="{C3380CC4-5D6E-409C-BE32-E72D297353CC}">
              <c16:uniqueId val="{00000000-FDC9-4094-836F-119721DDBA4D}"/>
            </c:ext>
          </c:extLst>
        </c:ser>
        <c:dLbls>
          <c:dLblPos val="outEnd"/>
          <c:showLegendKey val="0"/>
          <c:showVal val="1"/>
          <c:showCatName val="0"/>
          <c:showSerName val="0"/>
          <c:showPercent val="0"/>
          <c:showBubbleSize val="0"/>
        </c:dLbls>
        <c:gapWidth val="182"/>
        <c:axId val="226371535"/>
        <c:axId val="226372015"/>
      </c:barChart>
      <c:catAx>
        <c:axId val="226371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26372015"/>
        <c:crosses val="autoZero"/>
        <c:auto val="1"/>
        <c:lblAlgn val="ctr"/>
        <c:lblOffset val="100"/>
        <c:noMultiLvlLbl val="0"/>
      </c:catAx>
      <c:valAx>
        <c:axId val="226372015"/>
        <c:scaling>
          <c:orientation val="minMax"/>
        </c:scaling>
        <c:delete val="0"/>
        <c:axPos val="b"/>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26371535"/>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dispUnitsLbl>
        </c:dispUnits>
      </c:valAx>
      <c:spPr>
        <a:noFill/>
        <a:ln>
          <a:noFill/>
        </a:ln>
        <a:effectLst/>
      </c:spPr>
    </c:plotArea>
    <c:plotVisOnly val="1"/>
    <c:dispBlanksAs val="gap"/>
    <c:showDLblsOverMax val="0"/>
  </c:chart>
  <c:spPr>
    <a:solidFill>
      <a:sysClr val="window" lastClr="FFFFFF"/>
    </a:solidFill>
    <a:ln w="9525" cap="flat" cmpd="sng" algn="ctr">
      <a:solidFill>
        <a:schemeClr val="accent3">
          <a:lumMod val="40000"/>
          <a:lumOff val="60000"/>
        </a:schemeClr>
      </a:solidFill>
      <a:round/>
    </a:ln>
    <a:effectLst/>
  </c:spPr>
  <c:txPr>
    <a:bodyPr/>
    <a:lstStyle/>
    <a:p>
      <a:pPr>
        <a:defRPr sz="1000">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95650504333687"/>
          <c:y val="0.11330294821854534"/>
          <c:w val="0.32636088211570735"/>
          <c:h val="0.7733941035629093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D5-4E65-A554-34CFF7C29C1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D5-4E65-A554-34CFF7C29C1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D5-4E65-A554-34CFF7C29C1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BD5-4E65-A554-34CFF7C29C1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BD5-4E65-A554-34CFF7C29C1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'Loan Calculator '!$F$13:$F$17</c:f>
              <c:strCache>
                <c:ptCount val="5"/>
                <c:pt idx="0">
                  <c:v>Mortgage Payment</c:v>
                </c:pt>
                <c:pt idx="1">
                  <c:v>Property Tax</c:v>
                </c:pt>
                <c:pt idx="2">
                  <c:v>Home Insurance</c:v>
                </c:pt>
                <c:pt idx="3">
                  <c:v>HOA Fee</c:v>
                </c:pt>
                <c:pt idx="4">
                  <c:v>Total Out-of-Pocket</c:v>
                </c:pt>
              </c:strCache>
            </c:strRef>
          </c:cat>
          <c:val>
            <c:numRef>
              <c:f>'Loan Calculator '!$G$13:$G$17</c:f>
              <c:numCache>
                <c:formatCode>"$"#,##0.00</c:formatCode>
                <c:ptCount val="5"/>
                <c:pt idx="0">
                  <c:v>943.56168220054678</c:v>
                </c:pt>
                <c:pt idx="1">
                  <c:v>416.66666666666669</c:v>
                </c:pt>
                <c:pt idx="2">
                  <c:v>3333.3333333333335</c:v>
                </c:pt>
                <c:pt idx="3">
                  <c:v>50</c:v>
                </c:pt>
                <c:pt idx="4">
                  <c:v>4743.5616822005468</c:v>
                </c:pt>
              </c:numCache>
            </c:numRef>
          </c:val>
          <c:extLst>
            <c:ext xmlns:c16="http://schemas.microsoft.com/office/drawing/2014/chart" uri="{C3380CC4-5D6E-409C-BE32-E72D297353CC}">
              <c16:uniqueId val="{00000000-EF1A-4779-AAD2-5D8E2D641783}"/>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64441298796883928"/>
          <c:y val="6.8271717420662868E-3"/>
          <c:w val="0.33273199490630972"/>
          <c:h val="0.9719285254669562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accent3">
          <a:lumMod val="40000"/>
          <a:lumOff val="60000"/>
        </a:schemeClr>
      </a:solidFill>
      <a:round/>
    </a:ln>
    <a:effectLst/>
  </c:spPr>
  <c:txPr>
    <a:bodyPr/>
    <a:lstStyle/>
    <a:p>
      <a:pPr>
        <a:defRPr sz="1000">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1673679</xdr:colOff>
      <xdr:row>2</xdr:row>
      <xdr:rowOff>120650</xdr:rowOff>
    </xdr:from>
    <xdr:to>
      <xdr:col>7</xdr:col>
      <xdr:colOff>852714</xdr:colOff>
      <xdr:row>10</xdr:row>
      <xdr:rowOff>226786</xdr:rowOff>
    </xdr:to>
    <xdr:graphicFrame macro="">
      <xdr:nvGraphicFramePr>
        <xdr:cNvPr id="3" name="Chart 2">
          <a:extLst>
            <a:ext uri="{FF2B5EF4-FFF2-40B4-BE49-F238E27FC236}">
              <a16:creationId xmlns:a16="http://schemas.microsoft.com/office/drawing/2014/main" id="{484D592B-AC31-7FC9-4604-0B21F139E0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1673678</xdr:colOff>
      <xdr:row>11</xdr:row>
      <xdr:rowOff>247649</xdr:rowOff>
    </xdr:from>
    <xdr:to>
      <xdr:col>7</xdr:col>
      <xdr:colOff>861785</xdr:colOff>
      <xdr:row>19</xdr:row>
      <xdr:rowOff>9071</xdr:rowOff>
    </xdr:to>
    <xdr:graphicFrame macro="">
      <xdr:nvGraphicFramePr>
        <xdr:cNvPr id="5" name="Chart 4">
          <a:extLst>
            <a:ext uri="{FF2B5EF4-FFF2-40B4-BE49-F238E27FC236}">
              <a16:creationId xmlns:a16="http://schemas.microsoft.com/office/drawing/2014/main" id="{31AB0EDE-B3C6-F3BB-D7DD-6CDEA01E96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DE220A9-3CA8-4F1C-B18E-FE64BBBB1DBB}">
  <we:reference id="wa200006068" version="1.0.4.2" store="en-US" storeType="OMEX"/>
  <we:alternateReferences>
    <we:reference id="WA200006068" version="1.0.4.2" store="" storeType="OMEX"/>
  </we:alternateReferences>
  <we:properties>
    <we:property name="workbook-id" value="&quot;98642c20-b8fc-4c1b-8693-5cbf7d16fe3b&quot;"/>
    <we:property name="workbook-title" value="&quot;Home Mortgage Calculator-86etrtxrb.xlsx&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_xldudf_ROSIE_LLM</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D9513-4ED5-4EEF-8F4A-09F8D61E8590}">
  <dimension ref="A1:XFD1001"/>
  <sheetViews>
    <sheetView showGridLines="0" tabSelected="1" zoomScale="70" zoomScaleNormal="70" workbookViewId="0"/>
  </sheetViews>
  <sheetFormatPr defaultColWidth="20.81640625" defaultRowHeight="20" customHeight="1" x14ac:dyDescent="0.35"/>
  <cols>
    <col min="1" max="1" width="2.81640625" style="1" customWidth="1"/>
    <col min="2" max="2" width="24.08984375" style="3" customWidth="1"/>
    <col min="3" max="3" width="24.08984375" style="37" customWidth="1"/>
    <col min="4" max="8" width="24.08984375" style="3" customWidth="1"/>
    <col min="9" max="9" width="24.08984375" style="1" customWidth="1"/>
    <col min="10" max="10" width="24.08984375" style="3" customWidth="1"/>
    <col min="11" max="16383" width="20.81640625" style="1"/>
    <col min="16384" max="16384" width="20.81640625" style="4"/>
  </cols>
  <sheetData>
    <row r="1" spans="1:16384" s="4" customFormat="1" ht="10" customHeight="1" x14ac:dyDescent="0.35">
      <c r="A1" s="1"/>
      <c r="B1" s="2"/>
      <c r="C1" s="2"/>
      <c r="D1" s="1"/>
      <c r="E1" s="1"/>
      <c r="F1" s="1"/>
      <c r="G1" s="1"/>
      <c r="H1" s="1"/>
      <c r="I1" s="1"/>
      <c r="J1" s="3"/>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row>
    <row r="2" spans="1:16384" s="5" customFormat="1" ht="60" customHeight="1" x14ac:dyDescent="0.35">
      <c r="B2" s="6" t="s">
        <v>55</v>
      </c>
      <c r="C2" s="6"/>
      <c r="G2" s="7"/>
      <c r="H2" s="7"/>
      <c r="J2" s="8"/>
    </row>
    <row r="3" spans="1:16384" s="4" customFormat="1" ht="10" customHeight="1" x14ac:dyDescent="0.35">
      <c r="A3" s="1"/>
      <c r="B3" s="2"/>
      <c r="C3" s="2"/>
      <c r="D3" s="1"/>
      <c r="E3" s="1"/>
      <c r="F3" s="1"/>
      <c r="G3" s="1"/>
      <c r="H3" s="1"/>
      <c r="I3" s="1"/>
      <c r="J3" s="3"/>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row>
    <row r="4" spans="1:16384" s="4" customFormat="1" ht="20" customHeight="1" x14ac:dyDescent="0.25">
      <c r="A4" s="1"/>
      <c r="B4" s="73" t="s">
        <v>10</v>
      </c>
      <c r="C4" s="73"/>
      <c r="D4" s="10" t="s">
        <v>21</v>
      </c>
      <c r="E4" s="1"/>
      <c r="F4" s="4" t="s">
        <v>54</v>
      </c>
      <c r="G4" s="11">
        <f>I6</f>
        <v>56613.700932032807</v>
      </c>
      <c r="H4" s="41"/>
      <c r="I4" s="83" t="s">
        <v>13</v>
      </c>
      <c r="J4" s="84"/>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11">
        <f>I6</f>
        <v>56613.700932032807</v>
      </c>
    </row>
    <row r="5" spans="1:16384" s="4" customFormat="1" ht="20" customHeight="1" x14ac:dyDescent="0.25">
      <c r="A5" s="1"/>
      <c r="B5" s="73" t="s">
        <v>11</v>
      </c>
      <c r="C5" s="73"/>
      <c r="D5" s="10" t="s">
        <v>22</v>
      </c>
      <c r="E5" s="1"/>
      <c r="F5" s="4" t="s">
        <v>6</v>
      </c>
      <c r="G5" s="11">
        <f>I12</f>
        <v>50000</v>
      </c>
      <c r="H5" s="41"/>
      <c r="I5" s="83"/>
      <c r="J5" s="84"/>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11">
        <f>I12</f>
        <v>50000</v>
      </c>
    </row>
    <row r="6" spans="1:16384" s="4" customFormat="1" ht="20" customHeight="1" x14ac:dyDescent="0.35">
      <c r="A6" s="1"/>
      <c r="B6" s="76"/>
      <c r="C6" s="76"/>
      <c r="D6" s="1"/>
      <c r="E6" s="1"/>
      <c r="F6" s="4" t="s">
        <v>14</v>
      </c>
      <c r="G6" s="11">
        <f>I18</f>
        <v>6613.700932032807</v>
      </c>
      <c r="H6" s="42"/>
      <c r="I6" s="81">
        <f>$I$12+$I$18</f>
        <v>56613.700932032807</v>
      </c>
      <c r="J6" s="8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1">
        <f>I18</f>
        <v>6613.700932032807</v>
      </c>
    </row>
    <row r="7" spans="1:16384" s="4" customFormat="1" ht="20" customHeight="1" x14ac:dyDescent="0.35">
      <c r="A7" s="1"/>
      <c r="B7" s="73" t="s">
        <v>12</v>
      </c>
      <c r="C7" s="73"/>
      <c r="D7" s="10" t="s">
        <v>23</v>
      </c>
      <c r="E7" s="1"/>
      <c r="H7" s="42"/>
      <c r="I7" s="81"/>
      <c r="J7" s="8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row>
    <row r="8" spans="1:16384" s="4" customFormat="1" ht="20" customHeight="1" x14ac:dyDescent="0.35">
      <c r="A8" s="1"/>
      <c r="B8" s="73" t="s">
        <v>17</v>
      </c>
      <c r="C8" s="73"/>
      <c r="D8" s="10" t="s">
        <v>24</v>
      </c>
      <c r="E8" s="1"/>
      <c r="H8" s="43"/>
      <c r="I8" s="12"/>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row>
    <row r="9" spans="1:16384" s="4" customFormat="1" ht="20" customHeight="1" x14ac:dyDescent="0.35">
      <c r="A9" s="1"/>
      <c r="B9" s="2"/>
      <c r="C9" s="2"/>
      <c r="D9" s="1"/>
      <c r="E9" s="1"/>
      <c r="H9" s="43"/>
      <c r="I9" s="12"/>
      <c r="J9" s="1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row>
    <row r="10" spans="1:16384" s="4" customFormat="1" ht="20" customHeight="1" x14ac:dyDescent="0.35">
      <c r="A10" s="1"/>
      <c r="B10" s="67" t="s">
        <v>0</v>
      </c>
      <c r="C10" s="68"/>
      <c r="D10" s="69"/>
      <c r="E10" s="1"/>
      <c r="H10" s="43"/>
      <c r="I10" s="83" t="s">
        <v>37</v>
      </c>
      <c r="J10" s="84"/>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row>
    <row r="11" spans="1:16384" s="4" customFormat="1" ht="20" customHeight="1" x14ac:dyDescent="0.35">
      <c r="A11" s="1"/>
      <c r="B11" s="70"/>
      <c r="C11" s="71"/>
      <c r="D11" s="72"/>
      <c r="E11" s="1"/>
      <c r="H11" s="43"/>
      <c r="I11" s="83"/>
      <c r="J11" s="84"/>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row>
    <row r="12" spans="1:16384" s="4" customFormat="1" ht="20" customHeight="1" x14ac:dyDescent="0.35">
      <c r="A12" s="1"/>
      <c r="B12" s="75" t="s">
        <v>3</v>
      </c>
      <c r="C12" s="75"/>
      <c r="D12" s="14">
        <v>100000</v>
      </c>
      <c r="E12" s="1"/>
      <c r="H12" s="20"/>
      <c r="I12" s="81">
        <f>$D$14</f>
        <v>50000</v>
      </c>
      <c r="J12" s="8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row>
    <row r="13" spans="1:16384" s="4" customFormat="1" ht="20" customHeight="1" x14ac:dyDescent="0.35">
      <c r="A13" s="1"/>
      <c r="B13" s="73" t="s">
        <v>5</v>
      </c>
      <c r="C13" s="73"/>
      <c r="D13" s="15">
        <v>0.5</v>
      </c>
      <c r="E13" s="1"/>
      <c r="F13" s="4" t="s">
        <v>30</v>
      </c>
      <c r="G13" s="11">
        <f>I23</f>
        <v>943.56168220054678</v>
      </c>
      <c r="H13" s="20"/>
      <c r="I13" s="81"/>
      <c r="J13" s="8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row>
    <row r="14" spans="1:16384" s="4" customFormat="1" ht="20" customHeight="1" x14ac:dyDescent="0.35">
      <c r="A14" s="1"/>
      <c r="B14" s="73" t="s">
        <v>6</v>
      </c>
      <c r="C14" s="73"/>
      <c r="D14" s="16">
        <f>$D$12*(1-$D$13)</f>
        <v>50000</v>
      </c>
      <c r="E14" s="1"/>
      <c r="F14" s="44" t="s">
        <v>32</v>
      </c>
      <c r="G14" s="11">
        <f>I25</f>
        <v>416.66666666666669</v>
      </c>
      <c r="H14" s="20"/>
      <c r="I14" s="12"/>
      <c r="J14" s="12"/>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row>
    <row r="15" spans="1:16384" s="4" customFormat="1" ht="20" customHeight="1" x14ac:dyDescent="0.35">
      <c r="A15" s="1"/>
      <c r="B15" s="73" t="s">
        <v>1</v>
      </c>
      <c r="C15" s="73"/>
      <c r="D15" s="15">
        <v>0.05</v>
      </c>
      <c r="E15" s="1"/>
      <c r="F15" s="44" t="s">
        <v>33</v>
      </c>
      <c r="G15" s="11">
        <f t="shared" ref="G15:G17" si="0">I26</f>
        <v>3333.3333333333335</v>
      </c>
      <c r="H15" s="20"/>
      <c r="I15" s="12"/>
      <c r="J15" s="12"/>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row>
    <row r="16" spans="1:16384" s="4" customFormat="1" ht="20" customHeight="1" x14ac:dyDescent="0.35">
      <c r="A16" s="1"/>
      <c r="B16" s="73" t="s">
        <v>26</v>
      </c>
      <c r="C16" s="73"/>
      <c r="D16" s="17">
        <v>5</v>
      </c>
      <c r="E16" s="1"/>
      <c r="F16" s="44" t="s">
        <v>34</v>
      </c>
      <c r="G16" s="11">
        <f t="shared" si="0"/>
        <v>50</v>
      </c>
      <c r="H16" s="20"/>
      <c r="I16" s="83" t="s">
        <v>38</v>
      </c>
      <c r="J16" s="84"/>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row>
    <row r="17" spans="1:16383" ht="20" customHeight="1" x14ac:dyDescent="0.35">
      <c r="B17" s="73" t="s">
        <v>2</v>
      </c>
      <c r="C17" s="73"/>
      <c r="D17" s="10" t="s">
        <v>29</v>
      </c>
      <c r="E17" s="1"/>
      <c r="F17" s="44" t="s">
        <v>36</v>
      </c>
      <c r="G17" s="11">
        <f t="shared" si="0"/>
        <v>4743.5616822005468</v>
      </c>
      <c r="H17" s="20"/>
      <c r="I17" s="83"/>
      <c r="J17" s="84"/>
    </row>
    <row r="18" spans="1:16383" ht="20" customHeight="1" x14ac:dyDescent="0.35">
      <c r="B18" s="73" t="s">
        <v>27</v>
      </c>
      <c r="C18" s="73"/>
      <c r="D18" s="18">
        <v>45658</v>
      </c>
      <c r="E18" s="1"/>
      <c r="F18" s="20"/>
      <c r="G18" s="20"/>
      <c r="H18" s="20"/>
      <c r="I18" s="81">
        <f>IF($D$8="Flat", $D$14*$D$15*$D$16, $I$23*($D$16*$D$20)-$D$14)</f>
        <v>6613.700932032807</v>
      </c>
      <c r="J18" s="82"/>
    </row>
    <row r="19" spans="1:16383" ht="20" customHeight="1" x14ac:dyDescent="0.35">
      <c r="B19" s="74" t="s">
        <v>51</v>
      </c>
      <c r="C19" s="74"/>
      <c r="D19" s="19">
        <f>$I$23</f>
        <v>943.56168220054678</v>
      </c>
      <c r="E19" s="1"/>
      <c r="F19" s="20"/>
      <c r="G19" s="20"/>
      <c r="H19" s="20"/>
      <c r="I19" s="81"/>
      <c r="J19" s="82"/>
    </row>
    <row r="20" spans="1:16383" ht="20" customHeight="1" x14ac:dyDescent="0.35">
      <c r="B20" s="2"/>
      <c r="C20" s="2"/>
      <c r="D20" s="20" cm="1">
        <f t="array" ref="D20">_xlfn.IFS($D$17="Monthly", 12, $D$17="Bi-Weekly", 26, $D$17="Semi-Monthly", 24, $D$17="Weekly", 52, $D$17="Quarterly", 4, $D$17="Semi-Annually", 2, $D$17="Annually", 1, TRUE, "Invalid Selection")</f>
        <v>12</v>
      </c>
      <c r="E20" s="1"/>
      <c r="F20" s="20"/>
      <c r="G20" s="20"/>
      <c r="H20" s="20"/>
    </row>
    <row r="21" spans="1:16383" ht="20" customHeight="1" x14ac:dyDescent="0.35">
      <c r="B21" s="67" t="s">
        <v>53</v>
      </c>
      <c r="C21" s="68"/>
      <c r="D21" s="69"/>
      <c r="E21" s="1"/>
      <c r="F21" s="67" t="s">
        <v>7</v>
      </c>
      <c r="G21" s="68"/>
      <c r="H21" s="21"/>
      <c r="I21" s="68" t="s">
        <v>31</v>
      </c>
      <c r="J21" s="69" t="s">
        <v>35</v>
      </c>
    </row>
    <row r="22" spans="1:16383" ht="20" customHeight="1" x14ac:dyDescent="0.35">
      <c r="B22" s="70"/>
      <c r="C22" s="71"/>
      <c r="D22" s="72"/>
      <c r="E22" s="1"/>
      <c r="F22" s="70"/>
      <c r="G22" s="71"/>
      <c r="H22" s="22"/>
      <c r="I22" s="71"/>
      <c r="J22" s="72"/>
    </row>
    <row r="23" spans="1:16383" ht="20" customHeight="1" x14ac:dyDescent="0.35">
      <c r="B23" s="75" t="s">
        <v>3</v>
      </c>
      <c r="C23" s="75"/>
      <c r="D23" s="23">
        <f>$D$12</f>
        <v>100000</v>
      </c>
      <c r="E23" s="1"/>
      <c r="F23" s="13" t="s">
        <v>8</v>
      </c>
      <c r="G23" s="24">
        <f>MAX($B$34:$B$10001)</f>
        <v>60</v>
      </c>
      <c r="H23" s="77" t="s">
        <v>30</v>
      </c>
      <c r="I23" s="79">
        <f>IF($D$8="Flat", ($D$14 + $D$14*$D$15*$D$16)/($D$16*$D$20), PMT($D$15/$D$20, $D$16*$D$20, -$D$14))</f>
        <v>943.56168220054678</v>
      </c>
      <c r="J23" s="79">
        <f>$I$23*term*$D$20</f>
        <v>56613.700932032807</v>
      </c>
    </row>
    <row r="24" spans="1:16383" ht="20" customHeight="1" x14ac:dyDescent="0.35">
      <c r="B24" s="73" t="s">
        <v>4</v>
      </c>
      <c r="C24" s="73"/>
      <c r="D24" s="25">
        <v>0.05</v>
      </c>
      <c r="E24" s="1"/>
      <c r="F24" s="9" t="s">
        <v>9</v>
      </c>
      <c r="G24" s="26">
        <f>$D$15/$D$20</f>
        <v>4.1666666666666666E-3</v>
      </c>
      <c r="H24" s="78"/>
      <c r="I24" s="80"/>
      <c r="J24" s="80"/>
    </row>
    <row r="25" spans="1:16383" ht="20" customHeight="1" x14ac:dyDescent="0.35">
      <c r="B25" s="73" t="s">
        <v>39</v>
      </c>
      <c r="C25" s="73"/>
      <c r="D25" s="27">
        <f>$D$23*$D$24</f>
        <v>5000</v>
      </c>
      <c r="E25" s="1"/>
      <c r="F25" s="9" t="s">
        <v>15</v>
      </c>
      <c r="G25" s="28">
        <f>SUM($E$34:$E$10001)</f>
        <v>0</v>
      </c>
      <c r="H25" s="29" t="s">
        <v>32</v>
      </c>
      <c r="I25" s="16">
        <f>D12*D24/12</f>
        <v>416.66666666666669</v>
      </c>
      <c r="J25" s="16">
        <f>I25*term*12</f>
        <v>25000</v>
      </c>
    </row>
    <row r="26" spans="1:16383" ht="20" customHeight="1" x14ac:dyDescent="0.35">
      <c r="B26" s="73" t="s">
        <v>41</v>
      </c>
      <c r="C26" s="73"/>
      <c r="D26" s="25">
        <v>0.4</v>
      </c>
      <c r="E26" s="1"/>
      <c r="F26" s="9" t="s">
        <v>28</v>
      </c>
      <c r="G26" s="28" t="str">
        <f>IF($D$8="Flat",$F$34,"Variable")</f>
        <v>Variable</v>
      </c>
      <c r="H26" s="29" t="s">
        <v>33</v>
      </c>
      <c r="I26" s="30">
        <f>D26*D12/12</f>
        <v>3333.3333333333335</v>
      </c>
      <c r="J26" s="30">
        <f>I26*term*12</f>
        <v>200000</v>
      </c>
    </row>
    <row r="27" spans="1:16383" ht="20" customHeight="1" x14ac:dyDescent="0.35">
      <c r="B27" s="73" t="s">
        <v>40</v>
      </c>
      <c r="C27" s="73"/>
      <c r="D27" s="16">
        <f>$D$23*$D$26</f>
        <v>40000</v>
      </c>
      <c r="E27" s="1"/>
      <c r="F27" s="9" t="s">
        <v>18</v>
      </c>
      <c r="G27" s="28" t="str">
        <f>IF($D$8="Flat",$G$34,"Variable")</f>
        <v>Variable</v>
      </c>
      <c r="H27" s="29" t="s">
        <v>34</v>
      </c>
      <c r="I27" s="30">
        <f>D28</f>
        <v>50</v>
      </c>
      <c r="J27" s="31">
        <f>I27*term*12</f>
        <v>3000</v>
      </c>
    </row>
    <row r="28" spans="1:16383" ht="20" customHeight="1" x14ac:dyDescent="0.35">
      <c r="B28" s="73" t="s">
        <v>42</v>
      </c>
      <c r="C28" s="73"/>
      <c r="D28" s="32">
        <v>50</v>
      </c>
      <c r="E28" s="1"/>
      <c r="F28" s="9" t="s">
        <v>16</v>
      </c>
      <c r="G28" s="33">
        <f>MAX($C$34:$C$10001)</f>
        <v>47453</v>
      </c>
      <c r="H28" s="34" t="s">
        <v>36</v>
      </c>
      <c r="I28" s="35">
        <f>SUM(I23:I27)</f>
        <v>4743.5616822005468</v>
      </c>
      <c r="J28" s="35">
        <f>SUM(J23:J27)</f>
        <v>284613.70093203278</v>
      </c>
    </row>
    <row r="29" spans="1:16383" ht="20" customHeight="1" x14ac:dyDescent="0.35">
      <c r="B29" s="73" t="s">
        <v>51</v>
      </c>
      <c r="C29" s="73"/>
      <c r="D29" s="16">
        <f>$D$19</f>
        <v>943.56168220054678</v>
      </c>
      <c r="E29" s="1"/>
      <c r="F29" s="36"/>
      <c r="G29" s="36"/>
      <c r="H29" s="36"/>
    </row>
    <row r="30" spans="1:16383" ht="20" customHeight="1" x14ac:dyDescent="0.35">
      <c r="B30" s="74" t="s">
        <v>52</v>
      </c>
      <c r="C30" s="74"/>
      <c r="D30" s="19">
        <f>($D$25+$D$27)/12+$D$28+$D$29</f>
        <v>4743.5616822005468</v>
      </c>
      <c r="E30" s="1"/>
      <c r="F30" s="36"/>
      <c r="G30" s="36"/>
      <c r="H30" s="36"/>
    </row>
    <row r="31" spans="1:16383" ht="20" customHeight="1" x14ac:dyDescent="0.35">
      <c r="B31" s="66"/>
      <c r="C31" s="66"/>
      <c r="D31" s="1"/>
      <c r="E31" s="1"/>
      <c r="F31" s="1"/>
      <c r="G31" s="1"/>
      <c r="H31" s="1"/>
    </row>
    <row r="32" spans="1:16383" s="40" customFormat="1" ht="30" customHeight="1" x14ac:dyDescent="0.35">
      <c r="A32" s="39"/>
      <c r="B32" s="63" t="s">
        <v>43</v>
      </c>
      <c r="C32" s="64" t="s">
        <v>44</v>
      </c>
      <c r="D32" s="64" t="s">
        <v>45</v>
      </c>
      <c r="E32" s="64" t="s">
        <v>46</v>
      </c>
      <c r="F32" s="64" t="s">
        <v>47</v>
      </c>
      <c r="G32" s="64" t="s">
        <v>48</v>
      </c>
      <c r="H32" s="64" t="s">
        <v>49</v>
      </c>
      <c r="I32" s="64"/>
      <c r="J32" s="65" t="s">
        <v>50</v>
      </c>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c r="IV32" s="39"/>
      <c r="IW32" s="39"/>
      <c r="IX32" s="39"/>
      <c r="IY32" s="39"/>
      <c r="IZ32" s="39"/>
      <c r="JA32" s="39"/>
      <c r="JB32" s="39"/>
      <c r="JC32" s="39"/>
      <c r="JD32" s="39"/>
      <c r="JE32" s="39"/>
      <c r="JF32" s="39"/>
      <c r="JG32" s="39"/>
      <c r="JH32" s="39"/>
      <c r="JI32" s="39"/>
      <c r="JJ32" s="39"/>
      <c r="JK32" s="39"/>
      <c r="JL32" s="39"/>
      <c r="JM32" s="39"/>
      <c r="JN32" s="39"/>
      <c r="JO32" s="39"/>
      <c r="JP32" s="39"/>
      <c r="JQ32" s="39"/>
      <c r="JR32" s="39"/>
      <c r="JS32" s="39"/>
      <c r="JT32" s="39"/>
      <c r="JU32" s="39"/>
      <c r="JV32" s="39"/>
      <c r="JW32" s="39"/>
      <c r="JX32" s="39"/>
      <c r="JY32" s="39"/>
      <c r="JZ32" s="39"/>
      <c r="KA32" s="39"/>
      <c r="KB32" s="39"/>
      <c r="KC32" s="39"/>
      <c r="KD32" s="39"/>
      <c r="KE32" s="39"/>
      <c r="KF32" s="39"/>
      <c r="KG32" s="39"/>
      <c r="KH32" s="39"/>
      <c r="KI32" s="39"/>
      <c r="KJ32" s="39"/>
      <c r="KK32" s="39"/>
      <c r="KL32" s="39"/>
      <c r="KM32" s="39"/>
      <c r="KN32" s="39"/>
      <c r="KO32" s="39"/>
      <c r="KP32" s="39"/>
      <c r="KQ32" s="39"/>
      <c r="KR32" s="39"/>
      <c r="KS32" s="39"/>
      <c r="KT32" s="39"/>
      <c r="KU32" s="39"/>
      <c r="KV32" s="39"/>
      <c r="KW32" s="39"/>
      <c r="KX32" s="39"/>
      <c r="KY32" s="39"/>
      <c r="KZ32" s="39"/>
      <c r="LA32" s="39"/>
      <c r="LB32" s="39"/>
      <c r="LC32" s="39"/>
      <c r="LD32" s="39"/>
      <c r="LE32" s="39"/>
      <c r="LF32" s="39"/>
      <c r="LG32" s="39"/>
      <c r="LH32" s="39"/>
      <c r="LI32" s="39"/>
      <c r="LJ32" s="39"/>
      <c r="LK32" s="39"/>
      <c r="LL32" s="39"/>
      <c r="LM32" s="39"/>
      <c r="LN32" s="39"/>
      <c r="LO32" s="39"/>
      <c r="LP32" s="39"/>
      <c r="LQ32" s="39"/>
      <c r="LR32" s="39"/>
      <c r="LS32" s="39"/>
      <c r="LT32" s="39"/>
      <c r="LU32" s="39"/>
      <c r="LV32" s="39"/>
      <c r="LW32" s="39"/>
      <c r="LX32" s="39"/>
      <c r="LY32" s="39"/>
      <c r="LZ32" s="39"/>
      <c r="MA32" s="39"/>
      <c r="MB32" s="39"/>
      <c r="MC32" s="39"/>
      <c r="MD32" s="39"/>
      <c r="ME32" s="39"/>
      <c r="MF32" s="39"/>
      <c r="MG32" s="39"/>
      <c r="MH32" s="39"/>
      <c r="MI32" s="39"/>
      <c r="MJ32" s="39"/>
      <c r="MK32" s="39"/>
      <c r="ML32" s="39"/>
      <c r="MM32" s="39"/>
      <c r="MN32" s="39"/>
      <c r="MO32" s="39"/>
      <c r="MP32" s="39"/>
      <c r="MQ32" s="39"/>
      <c r="MR32" s="39"/>
      <c r="MS32" s="39"/>
      <c r="MT32" s="39"/>
      <c r="MU32" s="39"/>
      <c r="MV32" s="39"/>
      <c r="MW32" s="39"/>
      <c r="MX32" s="39"/>
      <c r="MY32" s="39"/>
      <c r="MZ32" s="39"/>
      <c r="NA32" s="39"/>
      <c r="NB32" s="39"/>
      <c r="NC32" s="39"/>
      <c r="ND32" s="39"/>
      <c r="NE32" s="39"/>
      <c r="NF32" s="39"/>
      <c r="NG32" s="39"/>
      <c r="NH32" s="39"/>
      <c r="NI32" s="39"/>
      <c r="NJ32" s="39"/>
      <c r="NK32" s="39"/>
      <c r="NL32" s="39"/>
      <c r="NM32" s="39"/>
      <c r="NN32" s="39"/>
      <c r="NO32" s="39"/>
      <c r="NP32" s="39"/>
      <c r="NQ32" s="39"/>
      <c r="NR32" s="39"/>
      <c r="NS32" s="39"/>
      <c r="NT32" s="39"/>
      <c r="NU32" s="39"/>
      <c r="NV32" s="39"/>
      <c r="NW32" s="39"/>
      <c r="NX32" s="39"/>
      <c r="NY32" s="39"/>
      <c r="NZ32" s="39"/>
      <c r="OA32" s="39"/>
      <c r="OB32" s="39"/>
      <c r="OC32" s="39"/>
      <c r="OD32" s="39"/>
      <c r="OE32" s="39"/>
      <c r="OF32" s="39"/>
      <c r="OG32" s="39"/>
      <c r="OH32" s="39"/>
      <c r="OI32" s="39"/>
      <c r="OJ32" s="39"/>
      <c r="OK32" s="39"/>
      <c r="OL32" s="39"/>
      <c r="OM32" s="39"/>
      <c r="ON32" s="39"/>
      <c r="OO32" s="39"/>
      <c r="OP32" s="39"/>
      <c r="OQ32" s="39"/>
      <c r="OR32" s="39"/>
      <c r="OS32" s="39"/>
      <c r="OT32" s="39"/>
      <c r="OU32" s="39"/>
      <c r="OV32" s="39"/>
      <c r="OW32" s="39"/>
      <c r="OX32" s="39"/>
      <c r="OY32" s="39"/>
      <c r="OZ32" s="39"/>
      <c r="PA32" s="39"/>
      <c r="PB32" s="39"/>
      <c r="PC32" s="39"/>
      <c r="PD32" s="39"/>
      <c r="PE32" s="39"/>
      <c r="PF32" s="39"/>
      <c r="PG32" s="39"/>
      <c r="PH32" s="39"/>
      <c r="PI32" s="39"/>
      <c r="PJ32" s="39"/>
      <c r="PK32" s="39"/>
      <c r="PL32" s="39"/>
      <c r="PM32" s="39"/>
      <c r="PN32" s="39"/>
      <c r="PO32" s="39"/>
      <c r="PP32" s="39"/>
      <c r="PQ32" s="39"/>
      <c r="PR32" s="39"/>
      <c r="PS32" s="39"/>
      <c r="PT32" s="39"/>
      <c r="PU32" s="39"/>
      <c r="PV32" s="39"/>
      <c r="PW32" s="39"/>
      <c r="PX32" s="39"/>
      <c r="PY32" s="39"/>
      <c r="PZ32" s="39"/>
      <c r="QA32" s="39"/>
      <c r="QB32" s="39"/>
      <c r="QC32" s="39"/>
      <c r="QD32" s="39"/>
      <c r="QE32" s="39"/>
      <c r="QF32" s="39"/>
      <c r="QG32" s="39"/>
      <c r="QH32" s="39"/>
      <c r="QI32" s="39"/>
      <c r="QJ32" s="39"/>
      <c r="QK32" s="39"/>
      <c r="QL32" s="39"/>
      <c r="QM32" s="39"/>
      <c r="QN32" s="39"/>
      <c r="QO32" s="39"/>
      <c r="QP32" s="39"/>
      <c r="QQ32" s="39"/>
      <c r="QR32" s="39"/>
      <c r="QS32" s="39"/>
      <c r="QT32" s="39"/>
      <c r="QU32" s="39"/>
      <c r="QV32" s="39"/>
      <c r="QW32" s="39"/>
      <c r="QX32" s="39"/>
      <c r="QY32" s="39"/>
      <c r="QZ32" s="39"/>
      <c r="RA32" s="39"/>
      <c r="RB32" s="39"/>
      <c r="RC32" s="39"/>
      <c r="RD32" s="39"/>
      <c r="RE32" s="39"/>
      <c r="RF32" s="39"/>
      <c r="RG32" s="39"/>
      <c r="RH32" s="39"/>
      <c r="RI32" s="39"/>
      <c r="RJ32" s="39"/>
      <c r="RK32" s="39"/>
      <c r="RL32" s="39"/>
      <c r="RM32" s="39"/>
      <c r="RN32" s="39"/>
      <c r="RO32" s="39"/>
      <c r="RP32" s="39"/>
      <c r="RQ32" s="39"/>
      <c r="RR32" s="39"/>
      <c r="RS32" s="39"/>
      <c r="RT32" s="39"/>
      <c r="RU32" s="39"/>
      <c r="RV32" s="39"/>
      <c r="RW32" s="39"/>
      <c r="RX32" s="39"/>
      <c r="RY32" s="39"/>
      <c r="RZ32" s="39"/>
      <c r="SA32" s="39"/>
      <c r="SB32" s="39"/>
      <c r="SC32" s="39"/>
      <c r="SD32" s="39"/>
      <c r="SE32" s="39"/>
      <c r="SF32" s="39"/>
      <c r="SG32" s="39"/>
      <c r="SH32" s="39"/>
      <c r="SI32" s="39"/>
      <c r="SJ32" s="39"/>
      <c r="SK32" s="39"/>
      <c r="SL32" s="39"/>
      <c r="SM32" s="39"/>
      <c r="SN32" s="39"/>
      <c r="SO32" s="39"/>
      <c r="SP32" s="39"/>
      <c r="SQ32" s="39"/>
      <c r="SR32" s="39"/>
      <c r="SS32" s="39"/>
      <c r="ST32" s="39"/>
      <c r="SU32" s="39"/>
      <c r="SV32" s="39"/>
      <c r="SW32" s="39"/>
      <c r="SX32" s="39"/>
      <c r="SY32" s="39"/>
      <c r="SZ32" s="39"/>
      <c r="TA32" s="39"/>
      <c r="TB32" s="39"/>
      <c r="TC32" s="39"/>
      <c r="TD32" s="39"/>
      <c r="TE32" s="39"/>
      <c r="TF32" s="39"/>
      <c r="TG32" s="39"/>
      <c r="TH32" s="39"/>
      <c r="TI32" s="39"/>
      <c r="TJ32" s="39"/>
      <c r="TK32" s="39"/>
      <c r="TL32" s="39"/>
      <c r="TM32" s="39"/>
      <c r="TN32" s="39"/>
      <c r="TO32" s="39"/>
      <c r="TP32" s="39"/>
      <c r="TQ32" s="39"/>
      <c r="TR32" s="39"/>
      <c r="TS32" s="39"/>
      <c r="TT32" s="39"/>
      <c r="TU32" s="39"/>
      <c r="TV32" s="39"/>
      <c r="TW32" s="39"/>
      <c r="TX32" s="39"/>
      <c r="TY32" s="39"/>
      <c r="TZ32" s="39"/>
      <c r="UA32" s="39"/>
      <c r="UB32" s="39"/>
      <c r="UC32" s="39"/>
      <c r="UD32" s="39"/>
      <c r="UE32" s="39"/>
      <c r="UF32" s="39"/>
      <c r="UG32" s="39"/>
      <c r="UH32" s="39"/>
      <c r="UI32" s="39"/>
      <c r="UJ32" s="39"/>
      <c r="UK32" s="39"/>
      <c r="UL32" s="39"/>
      <c r="UM32" s="39"/>
      <c r="UN32" s="39"/>
      <c r="UO32" s="39"/>
      <c r="UP32" s="39"/>
      <c r="UQ32" s="39"/>
      <c r="UR32" s="39"/>
      <c r="US32" s="39"/>
      <c r="UT32" s="39"/>
      <c r="UU32" s="39"/>
      <c r="UV32" s="39"/>
      <c r="UW32" s="39"/>
      <c r="UX32" s="39"/>
      <c r="UY32" s="39"/>
      <c r="UZ32" s="39"/>
      <c r="VA32" s="39"/>
      <c r="VB32" s="39"/>
      <c r="VC32" s="39"/>
      <c r="VD32" s="39"/>
      <c r="VE32" s="39"/>
      <c r="VF32" s="39"/>
      <c r="VG32" s="39"/>
      <c r="VH32" s="39"/>
      <c r="VI32" s="39"/>
      <c r="VJ32" s="39"/>
      <c r="VK32" s="39"/>
      <c r="VL32" s="39"/>
      <c r="VM32" s="39"/>
      <c r="VN32" s="39"/>
      <c r="VO32" s="39"/>
      <c r="VP32" s="39"/>
      <c r="VQ32" s="39"/>
      <c r="VR32" s="39"/>
      <c r="VS32" s="39"/>
      <c r="VT32" s="39"/>
      <c r="VU32" s="39"/>
      <c r="VV32" s="39"/>
      <c r="VW32" s="39"/>
      <c r="VX32" s="39"/>
      <c r="VY32" s="39"/>
      <c r="VZ32" s="39"/>
      <c r="WA32" s="39"/>
      <c r="WB32" s="39"/>
      <c r="WC32" s="39"/>
      <c r="WD32" s="39"/>
      <c r="WE32" s="39"/>
      <c r="WF32" s="39"/>
      <c r="WG32" s="39"/>
      <c r="WH32" s="39"/>
      <c r="WI32" s="39"/>
      <c r="WJ32" s="39"/>
      <c r="WK32" s="39"/>
      <c r="WL32" s="39"/>
      <c r="WM32" s="39"/>
      <c r="WN32" s="39"/>
      <c r="WO32" s="39"/>
      <c r="WP32" s="39"/>
      <c r="WQ32" s="39"/>
      <c r="WR32" s="39"/>
      <c r="WS32" s="39"/>
      <c r="WT32" s="39"/>
      <c r="WU32" s="39"/>
      <c r="WV32" s="39"/>
      <c r="WW32" s="39"/>
      <c r="WX32" s="39"/>
      <c r="WY32" s="39"/>
      <c r="WZ32" s="39"/>
      <c r="XA32" s="39"/>
      <c r="XB32" s="39"/>
      <c r="XC32" s="39"/>
      <c r="XD32" s="39"/>
      <c r="XE32" s="39"/>
      <c r="XF32" s="39"/>
      <c r="XG32" s="39"/>
      <c r="XH32" s="39"/>
      <c r="XI32" s="39"/>
      <c r="XJ32" s="39"/>
      <c r="XK32" s="39"/>
      <c r="XL32" s="39"/>
      <c r="XM32" s="39"/>
      <c r="XN32" s="39"/>
      <c r="XO32" s="39"/>
      <c r="XP32" s="39"/>
      <c r="XQ32" s="39"/>
      <c r="XR32" s="39"/>
      <c r="XS32" s="39"/>
      <c r="XT32" s="39"/>
      <c r="XU32" s="39"/>
      <c r="XV32" s="39"/>
      <c r="XW32" s="39"/>
      <c r="XX32" s="39"/>
      <c r="XY32" s="39"/>
      <c r="XZ32" s="39"/>
      <c r="YA32" s="39"/>
      <c r="YB32" s="39"/>
      <c r="YC32" s="39"/>
      <c r="YD32" s="39"/>
      <c r="YE32" s="39"/>
      <c r="YF32" s="39"/>
      <c r="YG32" s="39"/>
      <c r="YH32" s="39"/>
      <c r="YI32" s="39"/>
      <c r="YJ32" s="39"/>
      <c r="YK32" s="39"/>
      <c r="YL32" s="39"/>
      <c r="YM32" s="39"/>
      <c r="YN32" s="39"/>
      <c r="YO32" s="39"/>
      <c r="YP32" s="39"/>
      <c r="YQ32" s="39"/>
      <c r="YR32" s="39"/>
      <c r="YS32" s="39"/>
      <c r="YT32" s="39"/>
      <c r="YU32" s="39"/>
      <c r="YV32" s="39"/>
      <c r="YW32" s="39"/>
      <c r="YX32" s="39"/>
      <c r="YY32" s="39"/>
      <c r="YZ32" s="39"/>
      <c r="ZA32" s="39"/>
      <c r="ZB32" s="39"/>
      <c r="ZC32" s="39"/>
      <c r="ZD32" s="39"/>
      <c r="ZE32" s="39"/>
      <c r="ZF32" s="39"/>
      <c r="ZG32" s="39"/>
      <c r="ZH32" s="39"/>
      <c r="ZI32" s="39"/>
      <c r="ZJ32" s="39"/>
      <c r="ZK32" s="39"/>
      <c r="ZL32" s="39"/>
      <c r="ZM32" s="39"/>
      <c r="ZN32" s="39"/>
      <c r="ZO32" s="39"/>
      <c r="ZP32" s="39"/>
      <c r="ZQ32" s="39"/>
      <c r="ZR32" s="39"/>
      <c r="ZS32" s="39"/>
      <c r="ZT32" s="39"/>
      <c r="ZU32" s="39"/>
      <c r="ZV32" s="39"/>
      <c r="ZW32" s="39"/>
      <c r="ZX32" s="39"/>
      <c r="ZY32" s="39"/>
      <c r="ZZ32" s="39"/>
      <c r="AAA32" s="39"/>
      <c r="AAB32" s="39"/>
      <c r="AAC32" s="39"/>
      <c r="AAD32" s="39"/>
      <c r="AAE32" s="39"/>
      <c r="AAF32" s="39"/>
      <c r="AAG32" s="39"/>
      <c r="AAH32" s="39"/>
      <c r="AAI32" s="39"/>
      <c r="AAJ32" s="39"/>
      <c r="AAK32" s="39"/>
      <c r="AAL32" s="39"/>
      <c r="AAM32" s="39"/>
      <c r="AAN32" s="39"/>
      <c r="AAO32" s="39"/>
      <c r="AAP32" s="39"/>
      <c r="AAQ32" s="39"/>
      <c r="AAR32" s="39"/>
      <c r="AAS32" s="39"/>
      <c r="AAT32" s="39"/>
      <c r="AAU32" s="39"/>
      <c r="AAV32" s="39"/>
      <c r="AAW32" s="39"/>
      <c r="AAX32" s="39"/>
      <c r="AAY32" s="39"/>
      <c r="AAZ32" s="39"/>
      <c r="ABA32" s="39"/>
      <c r="ABB32" s="39"/>
      <c r="ABC32" s="39"/>
      <c r="ABD32" s="39"/>
      <c r="ABE32" s="39"/>
      <c r="ABF32" s="39"/>
      <c r="ABG32" s="39"/>
      <c r="ABH32" s="39"/>
      <c r="ABI32" s="39"/>
      <c r="ABJ32" s="39"/>
      <c r="ABK32" s="39"/>
      <c r="ABL32" s="39"/>
      <c r="ABM32" s="39"/>
      <c r="ABN32" s="39"/>
      <c r="ABO32" s="39"/>
      <c r="ABP32" s="39"/>
      <c r="ABQ32" s="39"/>
      <c r="ABR32" s="39"/>
      <c r="ABS32" s="39"/>
      <c r="ABT32" s="39"/>
      <c r="ABU32" s="39"/>
      <c r="ABV32" s="39"/>
      <c r="ABW32" s="39"/>
      <c r="ABX32" s="39"/>
      <c r="ABY32" s="39"/>
      <c r="ABZ32" s="39"/>
      <c r="ACA32" s="39"/>
      <c r="ACB32" s="39"/>
      <c r="ACC32" s="39"/>
      <c r="ACD32" s="39"/>
      <c r="ACE32" s="39"/>
      <c r="ACF32" s="39"/>
      <c r="ACG32" s="39"/>
      <c r="ACH32" s="39"/>
      <c r="ACI32" s="39"/>
      <c r="ACJ32" s="39"/>
      <c r="ACK32" s="39"/>
      <c r="ACL32" s="39"/>
      <c r="ACM32" s="39"/>
      <c r="ACN32" s="39"/>
      <c r="ACO32" s="39"/>
      <c r="ACP32" s="39"/>
      <c r="ACQ32" s="39"/>
      <c r="ACR32" s="39"/>
      <c r="ACS32" s="39"/>
      <c r="ACT32" s="39"/>
      <c r="ACU32" s="39"/>
      <c r="ACV32" s="39"/>
      <c r="ACW32" s="39"/>
      <c r="ACX32" s="39"/>
      <c r="ACY32" s="39"/>
      <c r="ACZ32" s="39"/>
      <c r="ADA32" s="39"/>
      <c r="ADB32" s="39"/>
      <c r="ADC32" s="39"/>
      <c r="ADD32" s="39"/>
      <c r="ADE32" s="39"/>
      <c r="ADF32" s="39"/>
      <c r="ADG32" s="39"/>
      <c r="ADH32" s="39"/>
      <c r="ADI32" s="39"/>
      <c r="ADJ32" s="39"/>
      <c r="ADK32" s="39"/>
      <c r="ADL32" s="39"/>
      <c r="ADM32" s="39"/>
      <c r="ADN32" s="39"/>
      <c r="ADO32" s="39"/>
      <c r="ADP32" s="39"/>
      <c r="ADQ32" s="39"/>
      <c r="ADR32" s="39"/>
      <c r="ADS32" s="39"/>
      <c r="ADT32" s="39"/>
      <c r="ADU32" s="39"/>
      <c r="ADV32" s="39"/>
      <c r="ADW32" s="39"/>
      <c r="ADX32" s="39"/>
      <c r="ADY32" s="39"/>
      <c r="ADZ32" s="39"/>
      <c r="AEA32" s="39"/>
      <c r="AEB32" s="39"/>
      <c r="AEC32" s="39"/>
      <c r="AED32" s="39"/>
      <c r="AEE32" s="39"/>
      <c r="AEF32" s="39"/>
      <c r="AEG32" s="39"/>
      <c r="AEH32" s="39"/>
      <c r="AEI32" s="39"/>
      <c r="AEJ32" s="39"/>
      <c r="AEK32" s="39"/>
      <c r="AEL32" s="39"/>
      <c r="AEM32" s="39"/>
      <c r="AEN32" s="39"/>
      <c r="AEO32" s="39"/>
      <c r="AEP32" s="39"/>
      <c r="AEQ32" s="39"/>
      <c r="AER32" s="39"/>
      <c r="AES32" s="39"/>
      <c r="AET32" s="39"/>
      <c r="AEU32" s="39"/>
      <c r="AEV32" s="39"/>
      <c r="AEW32" s="39"/>
      <c r="AEX32" s="39"/>
      <c r="AEY32" s="39"/>
      <c r="AEZ32" s="39"/>
      <c r="AFA32" s="39"/>
      <c r="AFB32" s="39"/>
      <c r="AFC32" s="39"/>
      <c r="AFD32" s="39"/>
      <c r="AFE32" s="39"/>
      <c r="AFF32" s="39"/>
      <c r="AFG32" s="39"/>
      <c r="AFH32" s="39"/>
      <c r="AFI32" s="39"/>
      <c r="AFJ32" s="39"/>
      <c r="AFK32" s="39"/>
      <c r="AFL32" s="39"/>
      <c r="AFM32" s="39"/>
      <c r="AFN32" s="39"/>
      <c r="AFO32" s="39"/>
      <c r="AFP32" s="39"/>
      <c r="AFQ32" s="39"/>
      <c r="AFR32" s="39"/>
      <c r="AFS32" s="39"/>
      <c r="AFT32" s="39"/>
      <c r="AFU32" s="39"/>
      <c r="AFV32" s="39"/>
      <c r="AFW32" s="39"/>
      <c r="AFX32" s="39"/>
      <c r="AFY32" s="39"/>
      <c r="AFZ32" s="39"/>
      <c r="AGA32" s="39"/>
      <c r="AGB32" s="39"/>
      <c r="AGC32" s="39"/>
      <c r="AGD32" s="39"/>
      <c r="AGE32" s="39"/>
      <c r="AGF32" s="39"/>
      <c r="AGG32" s="39"/>
      <c r="AGH32" s="39"/>
      <c r="AGI32" s="39"/>
      <c r="AGJ32" s="39"/>
      <c r="AGK32" s="39"/>
      <c r="AGL32" s="39"/>
      <c r="AGM32" s="39"/>
      <c r="AGN32" s="39"/>
      <c r="AGO32" s="39"/>
      <c r="AGP32" s="39"/>
      <c r="AGQ32" s="39"/>
      <c r="AGR32" s="39"/>
      <c r="AGS32" s="39"/>
      <c r="AGT32" s="39"/>
      <c r="AGU32" s="39"/>
      <c r="AGV32" s="39"/>
      <c r="AGW32" s="39"/>
      <c r="AGX32" s="39"/>
      <c r="AGY32" s="39"/>
      <c r="AGZ32" s="39"/>
      <c r="AHA32" s="39"/>
      <c r="AHB32" s="39"/>
      <c r="AHC32" s="39"/>
      <c r="AHD32" s="39"/>
      <c r="AHE32" s="39"/>
      <c r="AHF32" s="39"/>
      <c r="AHG32" s="39"/>
      <c r="AHH32" s="39"/>
      <c r="AHI32" s="39"/>
      <c r="AHJ32" s="39"/>
      <c r="AHK32" s="39"/>
      <c r="AHL32" s="39"/>
      <c r="AHM32" s="39"/>
      <c r="AHN32" s="39"/>
      <c r="AHO32" s="39"/>
      <c r="AHP32" s="39"/>
      <c r="AHQ32" s="39"/>
      <c r="AHR32" s="39"/>
      <c r="AHS32" s="39"/>
      <c r="AHT32" s="39"/>
      <c r="AHU32" s="39"/>
      <c r="AHV32" s="39"/>
      <c r="AHW32" s="39"/>
      <c r="AHX32" s="39"/>
      <c r="AHY32" s="39"/>
      <c r="AHZ32" s="39"/>
      <c r="AIA32" s="39"/>
      <c r="AIB32" s="39"/>
      <c r="AIC32" s="39"/>
      <c r="AID32" s="39"/>
      <c r="AIE32" s="39"/>
      <c r="AIF32" s="39"/>
      <c r="AIG32" s="39"/>
      <c r="AIH32" s="39"/>
      <c r="AII32" s="39"/>
      <c r="AIJ32" s="39"/>
      <c r="AIK32" s="39"/>
      <c r="AIL32" s="39"/>
      <c r="AIM32" s="39"/>
      <c r="AIN32" s="39"/>
      <c r="AIO32" s="39"/>
      <c r="AIP32" s="39"/>
      <c r="AIQ32" s="39"/>
      <c r="AIR32" s="39"/>
      <c r="AIS32" s="39"/>
      <c r="AIT32" s="39"/>
      <c r="AIU32" s="39"/>
      <c r="AIV32" s="39"/>
      <c r="AIW32" s="39"/>
      <c r="AIX32" s="39"/>
      <c r="AIY32" s="39"/>
      <c r="AIZ32" s="39"/>
      <c r="AJA32" s="39"/>
      <c r="AJB32" s="39"/>
      <c r="AJC32" s="39"/>
      <c r="AJD32" s="39"/>
      <c r="AJE32" s="39"/>
      <c r="AJF32" s="39"/>
      <c r="AJG32" s="39"/>
      <c r="AJH32" s="39"/>
      <c r="AJI32" s="39"/>
      <c r="AJJ32" s="39"/>
      <c r="AJK32" s="39"/>
      <c r="AJL32" s="39"/>
      <c r="AJM32" s="39"/>
      <c r="AJN32" s="39"/>
      <c r="AJO32" s="39"/>
      <c r="AJP32" s="39"/>
      <c r="AJQ32" s="39"/>
      <c r="AJR32" s="39"/>
      <c r="AJS32" s="39"/>
      <c r="AJT32" s="39"/>
      <c r="AJU32" s="39"/>
      <c r="AJV32" s="39"/>
      <c r="AJW32" s="39"/>
      <c r="AJX32" s="39"/>
      <c r="AJY32" s="39"/>
      <c r="AJZ32" s="39"/>
      <c r="AKA32" s="39"/>
      <c r="AKB32" s="39"/>
      <c r="AKC32" s="39"/>
      <c r="AKD32" s="39"/>
      <c r="AKE32" s="39"/>
      <c r="AKF32" s="39"/>
      <c r="AKG32" s="39"/>
      <c r="AKH32" s="39"/>
      <c r="AKI32" s="39"/>
      <c r="AKJ32" s="39"/>
      <c r="AKK32" s="39"/>
      <c r="AKL32" s="39"/>
      <c r="AKM32" s="39"/>
      <c r="AKN32" s="39"/>
      <c r="AKO32" s="39"/>
      <c r="AKP32" s="39"/>
      <c r="AKQ32" s="39"/>
      <c r="AKR32" s="39"/>
      <c r="AKS32" s="39"/>
      <c r="AKT32" s="39"/>
      <c r="AKU32" s="39"/>
      <c r="AKV32" s="39"/>
      <c r="AKW32" s="39"/>
      <c r="AKX32" s="39"/>
      <c r="AKY32" s="39"/>
      <c r="AKZ32" s="39"/>
      <c r="ALA32" s="39"/>
      <c r="ALB32" s="39"/>
      <c r="ALC32" s="39"/>
      <c r="ALD32" s="39"/>
      <c r="ALE32" s="39"/>
      <c r="ALF32" s="39"/>
      <c r="ALG32" s="39"/>
      <c r="ALH32" s="39"/>
      <c r="ALI32" s="39"/>
      <c r="ALJ32" s="39"/>
      <c r="ALK32" s="39"/>
      <c r="ALL32" s="39"/>
      <c r="ALM32" s="39"/>
      <c r="ALN32" s="39"/>
      <c r="ALO32" s="39"/>
      <c r="ALP32" s="39"/>
      <c r="ALQ32" s="39"/>
      <c r="ALR32" s="39"/>
      <c r="ALS32" s="39"/>
      <c r="ALT32" s="39"/>
      <c r="ALU32" s="39"/>
      <c r="ALV32" s="39"/>
      <c r="ALW32" s="39"/>
      <c r="ALX32" s="39"/>
      <c r="ALY32" s="39"/>
      <c r="ALZ32" s="39"/>
      <c r="AMA32" s="39"/>
      <c r="AMB32" s="39"/>
      <c r="AMC32" s="39"/>
      <c r="AMD32" s="39"/>
      <c r="AME32" s="39"/>
      <c r="AMF32" s="39"/>
      <c r="AMG32" s="39"/>
      <c r="AMH32" s="39"/>
      <c r="AMI32" s="39"/>
      <c r="AMJ32" s="39"/>
      <c r="AMK32" s="39"/>
      <c r="AML32" s="39"/>
      <c r="AMM32" s="39"/>
      <c r="AMN32" s="39"/>
      <c r="AMO32" s="39"/>
      <c r="AMP32" s="39"/>
      <c r="AMQ32" s="39"/>
      <c r="AMR32" s="39"/>
      <c r="AMS32" s="39"/>
      <c r="AMT32" s="39"/>
      <c r="AMU32" s="39"/>
      <c r="AMV32" s="39"/>
      <c r="AMW32" s="39"/>
      <c r="AMX32" s="39"/>
      <c r="AMY32" s="39"/>
      <c r="AMZ32" s="39"/>
      <c r="ANA32" s="39"/>
      <c r="ANB32" s="39"/>
      <c r="ANC32" s="39"/>
      <c r="AND32" s="39"/>
      <c r="ANE32" s="39"/>
      <c r="ANF32" s="39"/>
      <c r="ANG32" s="39"/>
      <c r="ANH32" s="39"/>
      <c r="ANI32" s="39"/>
      <c r="ANJ32" s="39"/>
      <c r="ANK32" s="39"/>
      <c r="ANL32" s="39"/>
      <c r="ANM32" s="39"/>
      <c r="ANN32" s="39"/>
      <c r="ANO32" s="39"/>
      <c r="ANP32" s="39"/>
      <c r="ANQ32" s="39"/>
      <c r="ANR32" s="39"/>
      <c r="ANS32" s="39"/>
      <c r="ANT32" s="39"/>
      <c r="ANU32" s="39"/>
      <c r="ANV32" s="39"/>
      <c r="ANW32" s="39"/>
      <c r="ANX32" s="39"/>
      <c r="ANY32" s="39"/>
      <c r="ANZ32" s="39"/>
      <c r="AOA32" s="39"/>
      <c r="AOB32" s="39"/>
      <c r="AOC32" s="39"/>
      <c r="AOD32" s="39"/>
      <c r="AOE32" s="39"/>
      <c r="AOF32" s="39"/>
      <c r="AOG32" s="39"/>
      <c r="AOH32" s="39"/>
      <c r="AOI32" s="39"/>
      <c r="AOJ32" s="39"/>
      <c r="AOK32" s="39"/>
      <c r="AOL32" s="39"/>
      <c r="AOM32" s="39"/>
      <c r="AON32" s="39"/>
      <c r="AOO32" s="39"/>
      <c r="AOP32" s="39"/>
      <c r="AOQ32" s="39"/>
      <c r="AOR32" s="39"/>
      <c r="AOS32" s="39"/>
      <c r="AOT32" s="39"/>
      <c r="AOU32" s="39"/>
      <c r="AOV32" s="39"/>
      <c r="AOW32" s="39"/>
      <c r="AOX32" s="39"/>
      <c r="AOY32" s="39"/>
      <c r="AOZ32" s="39"/>
      <c r="APA32" s="39"/>
      <c r="APB32" s="39"/>
      <c r="APC32" s="39"/>
      <c r="APD32" s="39"/>
      <c r="APE32" s="39"/>
      <c r="APF32" s="39"/>
      <c r="APG32" s="39"/>
      <c r="APH32" s="39"/>
      <c r="API32" s="39"/>
      <c r="APJ32" s="39"/>
      <c r="APK32" s="39"/>
      <c r="APL32" s="39"/>
      <c r="APM32" s="39"/>
      <c r="APN32" s="39"/>
      <c r="APO32" s="39"/>
      <c r="APP32" s="39"/>
      <c r="APQ32" s="39"/>
      <c r="APR32" s="39"/>
      <c r="APS32" s="39"/>
      <c r="APT32" s="39"/>
      <c r="APU32" s="39"/>
      <c r="APV32" s="39"/>
      <c r="APW32" s="39"/>
      <c r="APX32" s="39"/>
      <c r="APY32" s="39"/>
      <c r="APZ32" s="39"/>
      <c r="AQA32" s="39"/>
      <c r="AQB32" s="39"/>
      <c r="AQC32" s="39"/>
      <c r="AQD32" s="39"/>
      <c r="AQE32" s="39"/>
      <c r="AQF32" s="39"/>
      <c r="AQG32" s="39"/>
      <c r="AQH32" s="39"/>
      <c r="AQI32" s="39"/>
      <c r="AQJ32" s="39"/>
      <c r="AQK32" s="39"/>
      <c r="AQL32" s="39"/>
      <c r="AQM32" s="39"/>
      <c r="AQN32" s="39"/>
      <c r="AQO32" s="39"/>
      <c r="AQP32" s="39"/>
      <c r="AQQ32" s="39"/>
      <c r="AQR32" s="39"/>
      <c r="AQS32" s="39"/>
      <c r="AQT32" s="39"/>
      <c r="AQU32" s="39"/>
      <c r="AQV32" s="39"/>
      <c r="AQW32" s="39"/>
      <c r="AQX32" s="39"/>
      <c r="AQY32" s="39"/>
      <c r="AQZ32" s="39"/>
      <c r="ARA32" s="39"/>
      <c r="ARB32" s="39"/>
      <c r="ARC32" s="39"/>
      <c r="ARD32" s="39"/>
      <c r="ARE32" s="39"/>
      <c r="ARF32" s="39"/>
      <c r="ARG32" s="39"/>
      <c r="ARH32" s="39"/>
      <c r="ARI32" s="39"/>
      <c r="ARJ32" s="39"/>
      <c r="ARK32" s="39"/>
      <c r="ARL32" s="39"/>
      <c r="ARM32" s="39"/>
      <c r="ARN32" s="39"/>
      <c r="ARO32" s="39"/>
      <c r="ARP32" s="39"/>
      <c r="ARQ32" s="39"/>
      <c r="ARR32" s="39"/>
      <c r="ARS32" s="39"/>
      <c r="ART32" s="39"/>
      <c r="ARU32" s="39"/>
      <c r="ARV32" s="39"/>
      <c r="ARW32" s="39"/>
      <c r="ARX32" s="39"/>
      <c r="ARY32" s="39"/>
      <c r="ARZ32" s="39"/>
      <c r="ASA32" s="39"/>
      <c r="ASB32" s="39"/>
      <c r="ASC32" s="39"/>
      <c r="ASD32" s="39"/>
      <c r="ASE32" s="39"/>
      <c r="ASF32" s="39"/>
      <c r="ASG32" s="39"/>
      <c r="ASH32" s="39"/>
      <c r="ASI32" s="39"/>
      <c r="ASJ32" s="39"/>
      <c r="ASK32" s="39"/>
      <c r="ASL32" s="39"/>
      <c r="ASM32" s="39"/>
      <c r="ASN32" s="39"/>
      <c r="ASO32" s="39"/>
      <c r="ASP32" s="39"/>
      <c r="ASQ32" s="39"/>
      <c r="ASR32" s="39"/>
      <c r="ASS32" s="39"/>
      <c r="AST32" s="39"/>
      <c r="ASU32" s="39"/>
      <c r="ASV32" s="39"/>
      <c r="ASW32" s="39"/>
      <c r="ASX32" s="39"/>
      <c r="ASY32" s="39"/>
      <c r="ASZ32" s="39"/>
      <c r="ATA32" s="39"/>
      <c r="ATB32" s="39"/>
      <c r="ATC32" s="39"/>
      <c r="ATD32" s="39"/>
      <c r="ATE32" s="39"/>
      <c r="ATF32" s="39"/>
      <c r="ATG32" s="39"/>
      <c r="ATH32" s="39"/>
      <c r="ATI32" s="39"/>
      <c r="ATJ32" s="39"/>
      <c r="ATK32" s="39"/>
      <c r="ATL32" s="39"/>
      <c r="ATM32" s="39"/>
      <c r="ATN32" s="39"/>
      <c r="ATO32" s="39"/>
      <c r="ATP32" s="39"/>
      <c r="ATQ32" s="39"/>
      <c r="ATR32" s="39"/>
      <c r="ATS32" s="39"/>
      <c r="ATT32" s="39"/>
      <c r="ATU32" s="39"/>
      <c r="ATV32" s="39"/>
      <c r="ATW32" s="39"/>
      <c r="ATX32" s="39"/>
      <c r="ATY32" s="39"/>
      <c r="ATZ32" s="39"/>
      <c r="AUA32" s="39"/>
      <c r="AUB32" s="39"/>
      <c r="AUC32" s="39"/>
      <c r="AUD32" s="39"/>
      <c r="AUE32" s="39"/>
      <c r="AUF32" s="39"/>
      <c r="AUG32" s="39"/>
      <c r="AUH32" s="39"/>
      <c r="AUI32" s="39"/>
      <c r="AUJ32" s="39"/>
      <c r="AUK32" s="39"/>
      <c r="AUL32" s="39"/>
      <c r="AUM32" s="39"/>
      <c r="AUN32" s="39"/>
      <c r="AUO32" s="39"/>
      <c r="AUP32" s="39"/>
      <c r="AUQ32" s="39"/>
      <c r="AUR32" s="39"/>
      <c r="AUS32" s="39"/>
      <c r="AUT32" s="39"/>
      <c r="AUU32" s="39"/>
      <c r="AUV32" s="39"/>
      <c r="AUW32" s="39"/>
      <c r="AUX32" s="39"/>
      <c r="AUY32" s="39"/>
      <c r="AUZ32" s="39"/>
      <c r="AVA32" s="39"/>
      <c r="AVB32" s="39"/>
      <c r="AVC32" s="39"/>
      <c r="AVD32" s="39"/>
      <c r="AVE32" s="39"/>
      <c r="AVF32" s="39"/>
      <c r="AVG32" s="39"/>
      <c r="AVH32" s="39"/>
      <c r="AVI32" s="39"/>
      <c r="AVJ32" s="39"/>
      <c r="AVK32" s="39"/>
      <c r="AVL32" s="39"/>
      <c r="AVM32" s="39"/>
      <c r="AVN32" s="39"/>
      <c r="AVO32" s="39"/>
      <c r="AVP32" s="39"/>
      <c r="AVQ32" s="39"/>
      <c r="AVR32" s="39"/>
      <c r="AVS32" s="39"/>
      <c r="AVT32" s="39"/>
      <c r="AVU32" s="39"/>
      <c r="AVV32" s="39"/>
      <c r="AVW32" s="39"/>
      <c r="AVX32" s="39"/>
      <c r="AVY32" s="39"/>
      <c r="AVZ32" s="39"/>
      <c r="AWA32" s="39"/>
      <c r="AWB32" s="39"/>
      <c r="AWC32" s="39"/>
      <c r="AWD32" s="39"/>
      <c r="AWE32" s="39"/>
      <c r="AWF32" s="39"/>
      <c r="AWG32" s="39"/>
      <c r="AWH32" s="39"/>
      <c r="AWI32" s="39"/>
      <c r="AWJ32" s="39"/>
      <c r="AWK32" s="39"/>
      <c r="AWL32" s="39"/>
      <c r="AWM32" s="39"/>
      <c r="AWN32" s="39"/>
      <c r="AWO32" s="39"/>
      <c r="AWP32" s="39"/>
      <c r="AWQ32" s="39"/>
      <c r="AWR32" s="39"/>
      <c r="AWS32" s="39"/>
      <c r="AWT32" s="39"/>
      <c r="AWU32" s="39"/>
      <c r="AWV32" s="39"/>
      <c r="AWW32" s="39"/>
      <c r="AWX32" s="39"/>
      <c r="AWY32" s="39"/>
      <c r="AWZ32" s="39"/>
      <c r="AXA32" s="39"/>
      <c r="AXB32" s="39"/>
      <c r="AXC32" s="39"/>
      <c r="AXD32" s="39"/>
      <c r="AXE32" s="39"/>
      <c r="AXF32" s="39"/>
      <c r="AXG32" s="39"/>
      <c r="AXH32" s="39"/>
      <c r="AXI32" s="39"/>
      <c r="AXJ32" s="39"/>
      <c r="AXK32" s="39"/>
      <c r="AXL32" s="39"/>
      <c r="AXM32" s="39"/>
      <c r="AXN32" s="39"/>
      <c r="AXO32" s="39"/>
      <c r="AXP32" s="39"/>
      <c r="AXQ32" s="39"/>
      <c r="AXR32" s="39"/>
      <c r="AXS32" s="39"/>
      <c r="AXT32" s="39"/>
      <c r="AXU32" s="39"/>
      <c r="AXV32" s="39"/>
      <c r="AXW32" s="39"/>
      <c r="AXX32" s="39"/>
      <c r="AXY32" s="39"/>
      <c r="AXZ32" s="39"/>
      <c r="AYA32" s="39"/>
      <c r="AYB32" s="39"/>
      <c r="AYC32" s="39"/>
      <c r="AYD32" s="39"/>
      <c r="AYE32" s="39"/>
      <c r="AYF32" s="39"/>
      <c r="AYG32" s="39"/>
      <c r="AYH32" s="39"/>
      <c r="AYI32" s="39"/>
      <c r="AYJ32" s="39"/>
      <c r="AYK32" s="39"/>
      <c r="AYL32" s="39"/>
      <c r="AYM32" s="39"/>
      <c r="AYN32" s="39"/>
      <c r="AYO32" s="39"/>
      <c r="AYP32" s="39"/>
      <c r="AYQ32" s="39"/>
      <c r="AYR32" s="39"/>
      <c r="AYS32" s="39"/>
      <c r="AYT32" s="39"/>
      <c r="AYU32" s="39"/>
      <c r="AYV32" s="39"/>
      <c r="AYW32" s="39"/>
      <c r="AYX32" s="39"/>
      <c r="AYY32" s="39"/>
      <c r="AYZ32" s="39"/>
      <c r="AZA32" s="39"/>
      <c r="AZB32" s="39"/>
      <c r="AZC32" s="39"/>
      <c r="AZD32" s="39"/>
      <c r="AZE32" s="39"/>
      <c r="AZF32" s="39"/>
      <c r="AZG32" s="39"/>
      <c r="AZH32" s="39"/>
      <c r="AZI32" s="39"/>
      <c r="AZJ32" s="39"/>
      <c r="AZK32" s="39"/>
      <c r="AZL32" s="39"/>
      <c r="AZM32" s="39"/>
      <c r="AZN32" s="39"/>
      <c r="AZO32" s="39"/>
      <c r="AZP32" s="39"/>
      <c r="AZQ32" s="39"/>
      <c r="AZR32" s="39"/>
      <c r="AZS32" s="39"/>
      <c r="AZT32" s="39"/>
      <c r="AZU32" s="39"/>
      <c r="AZV32" s="39"/>
      <c r="AZW32" s="39"/>
      <c r="AZX32" s="39"/>
      <c r="AZY32" s="39"/>
      <c r="AZZ32" s="39"/>
      <c r="BAA32" s="39"/>
      <c r="BAB32" s="39"/>
      <c r="BAC32" s="39"/>
      <c r="BAD32" s="39"/>
      <c r="BAE32" s="39"/>
      <c r="BAF32" s="39"/>
      <c r="BAG32" s="39"/>
      <c r="BAH32" s="39"/>
      <c r="BAI32" s="39"/>
      <c r="BAJ32" s="39"/>
      <c r="BAK32" s="39"/>
      <c r="BAL32" s="39"/>
      <c r="BAM32" s="39"/>
      <c r="BAN32" s="39"/>
      <c r="BAO32" s="39"/>
      <c r="BAP32" s="39"/>
      <c r="BAQ32" s="39"/>
      <c r="BAR32" s="39"/>
      <c r="BAS32" s="39"/>
      <c r="BAT32" s="39"/>
      <c r="BAU32" s="39"/>
      <c r="BAV32" s="39"/>
      <c r="BAW32" s="39"/>
      <c r="BAX32" s="39"/>
      <c r="BAY32" s="39"/>
      <c r="BAZ32" s="39"/>
      <c r="BBA32" s="39"/>
      <c r="BBB32" s="39"/>
      <c r="BBC32" s="39"/>
      <c r="BBD32" s="39"/>
      <c r="BBE32" s="39"/>
      <c r="BBF32" s="39"/>
      <c r="BBG32" s="39"/>
      <c r="BBH32" s="39"/>
      <c r="BBI32" s="39"/>
      <c r="BBJ32" s="39"/>
      <c r="BBK32" s="39"/>
      <c r="BBL32" s="39"/>
      <c r="BBM32" s="39"/>
      <c r="BBN32" s="39"/>
      <c r="BBO32" s="39"/>
      <c r="BBP32" s="39"/>
      <c r="BBQ32" s="39"/>
      <c r="BBR32" s="39"/>
      <c r="BBS32" s="39"/>
      <c r="BBT32" s="39"/>
      <c r="BBU32" s="39"/>
      <c r="BBV32" s="39"/>
      <c r="BBW32" s="39"/>
      <c r="BBX32" s="39"/>
      <c r="BBY32" s="39"/>
      <c r="BBZ32" s="39"/>
      <c r="BCA32" s="39"/>
      <c r="BCB32" s="39"/>
      <c r="BCC32" s="39"/>
      <c r="BCD32" s="39"/>
      <c r="BCE32" s="39"/>
      <c r="BCF32" s="39"/>
      <c r="BCG32" s="39"/>
      <c r="BCH32" s="39"/>
      <c r="BCI32" s="39"/>
      <c r="BCJ32" s="39"/>
      <c r="BCK32" s="39"/>
      <c r="BCL32" s="39"/>
      <c r="BCM32" s="39"/>
      <c r="BCN32" s="39"/>
      <c r="BCO32" s="39"/>
      <c r="BCP32" s="39"/>
      <c r="BCQ32" s="39"/>
      <c r="BCR32" s="39"/>
      <c r="BCS32" s="39"/>
      <c r="BCT32" s="39"/>
      <c r="BCU32" s="39"/>
      <c r="BCV32" s="39"/>
      <c r="BCW32" s="39"/>
      <c r="BCX32" s="39"/>
      <c r="BCY32" s="39"/>
      <c r="BCZ32" s="39"/>
      <c r="BDA32" s="39"/>
      <c r="BDB32" s="39"/>
      <c r="BDC32" s="39"/>
      <c r="BDD32" s="39"/>
      <c r="BDE32" s="39"/>
      <c r="BDF32" s="39"/>
      <c r="BDG32" s="39"/>
      <c r="BDH32" s="39"/>
      <c r="BDI32" s="39"/>
      <c r="BDJ32" s="39"/>
      <c r="BDK32" s="39"/>
      <c r="BDL32" s="39"/>
      <c r="BDM32" s="39"/>
      <c r="BDN32" s="39"/>
      <c r="BDO32" s="39"/>
      <c r="BDP32" s="39"/>
      <c r="BDQ32" s="39"/>
      <c r="BDR32" s="39"/>
      <c r="BDS32" s="39"/>
      <c r="BDT32" s="39"/>
      <c r="BDU32" s="39"/>
      <c r="BDV32" s="39"/>
      <c r="BDW32" s="39"/>
      <c r="BDX32" s="39"/>
      <c r="BDY32" s="39"/>
      <c r="BDZ32" s="39"/>
      <c r="BEA32" s="39"/>
      <c r="BEB32" s="39"/>
      <c r="BEC32" s="39"/>
      <c r="BED32" s="39"/>
      <c r="BEE32" s="39"/>
      <c r="BEF32" s="39"/>
      <c r="BEG32" s="39"/>
      <c r="BEH32" s="39"/>
      <c r="BEI32" s="39"/>
      <c r="BEJ32" s="39"/>
      <c r="BEK32" s="39"/>
      <c r="BEL32" s="39"/>
      <c r="BEM32" s="39"/>
      <c r="BEN32" s="39"/>
      <c r="BEO32" s="39"/>
      <c r="BEP32" s="39"/>
      <c r="BEQ32" s="39"/>
      <c r="BER32" s="39"/>
      <c r="BES32" s="39"/>
      <c r="BET32" s="39"/>
      <c r="BEU32" s="39"/>
      <c r="BEV32" s="39"/>
      <c r="BEW32" s="39"/>
      <c r="BEX32" s="39"/>
      <c r="BEY32" s="39"/>
      <c r="BEZ32" s="39"/>
      <c r="BFA32" s="39"/>
      <c r="BFB32" s="39"/>
      <c r="BFC32" s="39"/>
      <c r="BFD32" s="39"/>
      <c r="BFE32" s="39"/>
      <c r="BFF32" s="39"/>
      <c r="BFG32" s="39"/>
      <c r="BFH32" s="39"/>
      <c r="BFI32" s="39"/>
      <c r="BFJ32" s="39"/>
      <c r="BFK32" s="39"/>
      <c r="BFL32" s="39"/>
      <c r="BFM32" s="39"/>
      <c r="BFN32" s="39"/>
      <c r="BFO32" s="39"/>
      <c r="BFP32" s="39"/>
      <c r="BFQ32" s="39"/>
      <c r="BFR32" s="39"/>
      <c r="BFS32" s="39"/>
      <c r="BFT32" s="39"/>
      <c r="BFU32" s="39"/>
      <c r="BFV32" s="39"/>
      <c r="BFW32" s="39"/>
      <c r="BFX32" s="39"/>
      <c r="BFY32" s="39"/>
      <c r="BFZ32" s="39"/>
      <c r="BGA32" s="39"/>
      <c r="BGB32" s="39"/>
      <c r="BGC32" s="39"/>
      <c r="BGD32" s="39"/>
      <c r="BGE32" s="39"/>
      <c r="BGF32" s="39"/>
      <c r="BGG32" s="39"/>
      <c r="BGH32" s="39"/>
      <c r="BGI32" s="39"/>
      <c r="BGJ32" s="39"/>
      <c r="BGK32" s="39"/>
      <c r="BGL32" s="39"/>
      <c r="BGM32" s="39"/>
      <c r="BGN32" s="39"/>
      <c r="BGO32" s="39"/>
      <c r="BGP32" s="39"/>
      <c r="BGQ32" s="39"/>
      <c r="BGR32" s="39"/>
      <c r="BGS32" s="39"/>
      <c r="BGT32" s="39"/>
      <c r="BGU32" s="39"/>
      <c r="BGV32" s="39"/>
      <c r="BGW32" s="39"/>
      <c r="BGX32" s="39"/>
      <c r="BGY32" s="39"/>
      <c r="BGZ32" s="39"/>
      <c r="BHA32" s="39"/>
      <c r="BHB32" s="39"/>
      <c r="BHC32" s="39"/>
      <c r="BHD32" s="39"/>
      <c r="BHE32" s="39"/>
      <c r="BHF32" s="39"/>
      <c r="BHG32" s="39"/>
      <c r="BHH32" s="39"/>
      <c r="BHI32" s="39"/>
      <c r="BHJ32" s="39"/>
      <c r="BHK32" s="39"/>
      <c r="BHL32" s="39"/>
      <c r="BHM32" s="39"/>
      <c r="BHN32" s="39"/>
      <c r="BHO32" s="39"/>
      <c r="BHP32" s="39"/>
      <c r="BHQ32" s="39"/>
      <c r="BHR32" s="39"/>
      <c r="BHS32" s="39"/>
      <c r="BHT32" s="39"/>
      <c r="BHU32" s="39"/>
      <c r="BHV32" s="39"/>
      <c r="BHW32" s="39"/>
      <c r="BHX32" s="39"/>
      <c r="BHY32" s="39"/>
      <c r="BHZ32" s="39"/>
      <c r="BIA32" s="39"/>
      <c r="BIB32" s="39"/>
      <c r="BIC32" s="39"/>
      <c r="BID32" s="39"/>
      <c r="BIE32" s="39"/>
      <c r="BIF32" s="39"/>
      <c r="BIG32" s="39"/>
      <c r="BIH32" s="39"/>
      <c r="BII32" s="39"/>
      <c r="BIJ32" s="39"/>
      <c r="BIK32" s="39"/>
      <c r="BIL32" s="39"/>
      <c r="BIM32" s="39"/>
      <c r="BIN32" s="39"/>
      <c r="BIO32" s="39"/>
      <c r="BIP32" s="39"/>
      <c r="BIQ32" s="39"/>
      <c r="BIR32" s="39"/>
      <c r="BIS32" s="39"/>
      <c r="BIT32" s="39"/>
      <c r="BIU32" s="39"/>
      <c r="BIV32" s="39"/>
      <c r="BIW32" s="39"/>
      <c r="BIX32" s="39"/>
      <c r="BIY32" s="39"/>
      <c r="BIZ32" s="39"/>
      <c r="BJA32" s="39"/>
      <c r="BJB32" s="39"/>
      <c r="BJC32" s="39"/>
      <c r="BJD32" s="39"/>
      <c r="BJE32" s="39"/>
      <c r="BJF32" s="39"/>
      <c r="BJG32" s="39"/>
      <c r="BJH32" s="39"/>
      <c r="BJI32" s="39"/>
      <c r="BJJ32" s="39"/>
      <c r="BJK32" s="39"/>
      <c r="BJL32" s="39"/>
      <c r="BJM32" s="39"/>
      <c r="BJN32" s="39"/>
      <c r="BJO32" s="39"/>
      <c r="BJP32" s="39"/>
      <c r="BJQ32" s="39"/>
      <c r="BJR32" s="39"/>
      <c r="BJS32" s="39"/>
      <c r="BJT32" s="39"/>
      <c r="BJU32" s="39"/>
      <c r="BJV32" s="39"/>
      <c r="BJW32" s="39"/>
      <c r="BJX32" s="39"/>
      <c r="BJY32" s="39"/>
      <c r="BJZ32" s="39"/>
      <c r="BKA32" s="39"/>
      <c r="BKB32" s="39"/>
      <c r="BKC32" s="39"/>
      <c r="BKD32" s="39"/>
      <c r="BKE32" s="39"/>
      <c r="BKF32" s="39"/>
      <c r="BKG32" s="39"/>
      <c r="BKH32" s="39"/>
      <c r="BKI32" s="39"/>
      <c r="BKJ32" s="39"/>
      <c r="BKK32" s="39"/>
      <c r="BKL32" s="39"/>
      <c r="BKM32" s="39"/>
      <c r="BKN32" s="39"/>
      <c r="BKO32" s="39"/>
      <c r="BKP32" s="39"/>
      <c r="BKQ32" s="39"/>
      <c r="BKR32" s="39"/>
      <c r="BKS32" s="39"/>
      <c r="BKT32" s="39"/>
      <c r="BKU32" s="39"/>
      <c r="BKV32" s="39"/>
      <c r="BKW32" s="39"/>
      <c r="BKX32" s="39"/>
      <c r="BKY32" s="39"/>
      <c r="BKZ32" s="39"/>
      <c r="BLA32" s="39"/>
      <c r="BLB32" s="39"/>
      <c r="BLC32" s="39"/>
      <c r="BLD32" s="39"/>
      <c r="BLE32" s="39"/>
      <c r="BLF32" s="39"/>
      <c r="BLG32" s="39"/>
      <c r="BLH32" s="39"/>
      <c r="BLI32" s="39"/>
      <c r="BLJ32" s="39"/>
      <c r="BLK32" s="39"/>
      <c r="BLL32" s="39"/>
      <c r="BLM32" s="39"/>
      <c r="BLN32" s="39"/>
      <c r="BLO32" s="39"/>
      <c r="BLP32" s="39"/>
      <c r="BLQ32" s="39"/>
      <c r="BLR32" s="39"/>
      <c r="BLS32" s="39"/>
      <c r="BLT32" s="39"/>
      <c r="BLU32" s="39"/>
      <c r="BLV32" s="39"/>
      <c r="BLW32" s="39"/>
      <c r="BLX32" s="39"/>
      <c r="BLY32" s="39"/>
      <c r="BLZ32" s="39"/>
      <c r="BMA32" s="39"/>
      <c r="BMB32" s="39"/>
      <c r="BMC32" s="39"/>
      <c r="BMD32" s="39"/>
      <c r="BME32" s="39"/>
      <c r="BMF32" s="39"/>
      <c r="BMG32" s="39"/>
      <c r="BMH32" s="39"/>
      <c r="BMI32" s="39"/>
      <c r="BMJ32" s="39"/>
      <c r="BMK32" s="39"/>
      <c r="BML32" s="39"/>
      <c r="BMM32" s="39"/>
      <c r="BMN32" s="39"/>
      <c r="BMO32" s="39"/>
      <c r="BMP32" s="39"/>
      <c r="BMQ32" s="39"/>
      <c r="BMR32" s="39"/>
      <c r="BMS32" s="39"/>
      <c r="BMT32" s="39"/>
      <c r="BMU32" s="39"/>
      <c r="BMV32" s="39"/>
      <c r="BMW32" s="39"/>
      <c r="BMX32" s="39"/>
      <c r="BMY32" s="39"/>
      <c r="BMZ32" s="39"/>
      <c r="BNA32" s="39"/>
      <c r="BNB32" s="39"/>
      <c r="BNC32" s="39"/>
      <c r="BND32" s="39"/>
      <c r="BNE32" s="39"/>
      <c r="BNF32" s="39"/>
      <c r="BNG32" s="39"/>
      <c r="BNH32" s="39"/>
      <c r="BNI32" s="39"/>
      <c r="BNJ32" s="39"/>
      <c r="BNK32" s="39"/>
      <c r="BNL32" s="39"/>
      <c r="BNM32" s="39"/>
      <c r="BNN32" s="39"/>
      <c r="BNO32" s="39"/>
      <c r="BNP32" s="39"/>
      <c r="BNQ32" s="39"/>
      <c r="BNR32" s="39"/>
      <c r="BNS32" s="39"/>
      <c r="BNT32" s="39"/>
      <c r="BNU32" s="39"/>
      <c r="BNV32" s="39"/>
      <c r="BNW32" s="39"/>
      <c r="BNX32" s="39"/>
      <c r="BNY32" s="39"/>
      <c r="BNZ32" s="39"/>
      <c r="BOA32" s="39"/>
      <c r="BOB32" s="39"/>
      <c r="BOC32" s="39"/>
      <c r="BOD32" s="39"/>
      <c r="BOE32" s="39"/>
      <c r="BOF32" s="39"/>
      <c r="BOG32" s="39"/>
      <c r="BOH32" s="39"/>
      <c r="BOI32" s="39"/>
      <c r="BOJ32" s="39"/>
      <c r="BOK32" s="39"/>
      <c r="BOL32" s="39"/>
      <c r="BOM32" s="39"/>
      <c r="BON32" s="39"/>
      <c r="BOO32" s="39"/>
      <c r="BOP32" s="39"/>
      <c r="BOQ32" s="39"/>
      <c r="BOR32" s="39"/>
      <c r="BOS32" s="39"/>
      <c r="BOT32" s="39"/>
      <c r="BOU32" s="39"/>
      <c r="BOV32" s="39"/>
      <c r="BOW32" s="39"/>
      <c r="BOX32" s="39"/>
      <c r="BOY32" s="39"/>
      <c r="BOZ32" s="39"/>
      <c r="BPA32" s="39"/>
      <c r="BPB32" s="39"/>
      <c r="BPC32" s="39"/>
      <c r="BPD32" s="39"/>
      <c r="BPE32" s="39"/>
      <c r="BPF32" s="39"/>
      <c r="BPG32" s="39"/>
      <c r="BPH32" s="39"/>
      <c r="BPI32" s="39"/>
      <c r="BPJ32" s="39"/>
      <c r="BPK32" s="39"/>
      <c r="BPL32" s="39"/>
      <c r="BPM32" s="39"/>
      <c r="BPN32" s="39"/>
      <c r="BPO32" s="39"/>
      <c r="BPP32" s="39"/>
      <c r="BPQ32" s="39"/>
      <c r="BPR32" s="39"/>
      <c r="BPS32" s="39"/>
      <c r="BPT32" s="39"/>
      <c r="BPU32" s="39"/>
      <c r="BPV32" s="39"/>
      <c r="BPW32" s="39"/>
      <c r="BPX32" s="39"/>
      <c r="BPY32" s="39"/>
      <c r="BPZ32" s="39"/>
      <c r="BQA32" s="39"/>
      <c r="BQB32" s="39"/>
      <c r="BQC32" s="39"/>
      <c r="BQD32" s="39"/>
      <c r="BQE32" s="39"/>
      <c r="BQF32" s="39"/>
      <c r="BQG32" s="39"/>
      <c r="BQH32" s="39"/>
      <c r="BQI32" s="39"/>
      <c r="BQJ32" s="39"/>
      <c r="BQK32" s="39"/>
      <c r="BQL32" s="39"/>
      <c r="BQM32" s="39"/>
      <c r="BQN32" s="39"/>
      <c r="BQO32" s="39"/>
      <c r="BQP32" s="39"/>
      <c r="BQQ32" s="39"/>
      <c r="BQR32" s="39"/>
      <c r="BQS32" s="39"/>
      <c r="BQT32" s="39"/>
      <c r="BQU32" s="39"/>
      <c r="BQV32" s="39"/>
      <c r="BQW32" s="39"/>
      <c r="BQX32" s="39"/>
      <c r="BQY32" s="39"/>
      <c r="BQZ32" s="39"/>
      <c r="BRA32" s="39"/>
      <c r="BRB32" s="39"/>
      <c r="BRC32" s="39"/>
      <c r="BRD32" s="39"/>
      <c r="BRE32" s="39"/>
      <c r="BRF32" s="39"/>
      <c r="BRG32" s="39"/>
      <c r="BRH32" s="39"/>
      <c r="BRI32" s="39"/>
      <c r="BRJ32" s="39"/>
      <c r="BRK32" s="39"/>
      <c r="BRL32" s="39"/>
      <c r="BRM32" s="39"/>
      <c r="BRN32" s="39"/>
      <c r="BRO32" s="39"/>
      <c r="BRP32" s="39"/>
      <c r="BRQ32" s="39"/>
      <c r="BRR32" s="39"/>
      <c r="BRS32" s="39"/>
      <c r="BRT32" s="39"/>
      <c r="BRU32" s="39"/>
      <c r="BRV32" s="39"/>
      <c r="BRW32" s="39"/>
      <c r="BRX32" s="39"/>
      <c r="BRY32" s="39"/>
      <c r="BRZ32" s="39"/>
      <c r="BSA32" s="39"/>
      <c r="BSB32" s="39"/>
      <c r="BSC32" s="39"/>
      <c r="BSD32" s="39"/>
      <c r="BSE32" s="39"/>
      <c r="BSF32" s="39"/>
      <c r="BSG32" s="39"/>
      <c r="BSH32" s="39"/>
      <c r="BSI32" s="39"/>
      <c r="BSJ32" s="39"/>
      <c r="BSK32" s="39"/>
      <c r="BSL32" s="39"/>
      <c r="BSM32" s="39"/>
      <c r="BSN32" s="39"/>
      <c r="BSO32" s="39"/>
      <c r="BSP32" s="39"/>
      <c r="BSQ32" s="39"/>
      <c r="BSR32" s="39"/>
      <c r="BSS32" s="39"/>
      <c r="BST32" s="39"/>
      <c r="BSU32" s="39"/>
      <c r="BSV32" s="39"/>
      <c r="BSW32" s="39"/>
      <c r="BSX32" s="39"/>
      <c r="BSY32" s="39"/>
      <c r="BSZ32" s="39"/>
      <c r="BTA32" s="39"/>
      <c r="BTB32" s="39"/>
      <c r="BTC32" s="39"/>
      <c r="BTD32" s="39"/>
      <c r="BTE32" s="39"/>
      <c r="BTF32" s="39"/>
      <c r="BTG32" s="39"/>
      <c r="BTH32" s="39"/>
      <c r="BTI32" s="39"/>
      <c r="BTJ32" s="39"/>
      <c r="BTK32" s="39"/>
      <c r="BTL32" s="39"/>
      <c r="BTM32" s="39"/>
      <c r="BTN32" s="39"/>
      <c r="BTO32" s="39"/>
      <c r="BTP32" s="39"/>
      <c r="BTQ32" s="39"/>
      <c r="BTR32" s="39"/>
      <c r="BTS32" s="39"/>
      <c r="BTT32" s="39"/>
      <c r="BTU32" s="39"/>
      <c r="BTV32" s="39"/>
      <c r="BTW32" s="39"/>
      <c r="BTX32" s="39"/>
      <c r="BTY32" s="39"/>
      <c r="BTZ32" s="39"/>
      <c r="BUA32" s="39"/>
      <c r="BUB32" s="39"/>
      <c r="BUC32" s="39"/>
      <c r="BUD32" s="39"/>
      <c r="BUE32" s="39"/>
      <c r="BUF32" s="39"/>
      <c r="BUG32" s="39"/>
      <c r="BUH32" s="39"/>
      <c r="BUI32" s="39"/>
      <c r="BUJ32" s="39"/>
      <c r="BUK32" s="39"/>
      <c r="BUL32" s="39"/>
      <c r="BUM32" s="39"/>
      <c r="BUN32" s="39"/>
      <c r="BUO32" s="39"/>
      <c r="BUP32" s="39"/>
      <c r="BUQ32" s="39"/>
      <c r="BUR32" s="39"/>
      <c r="BUS32" s="39"/>
      <c r="BUT32" s="39"/>
      <c r="BUU32" s="39"/>
      <c r="BUV32" s="39"/>
      <c r="BUW32" s="39"/>
      <c r="BUX32" s="39"/>
      <c r="BUY32" s="39"/>
      <c r="BUZ32" s="39"/>
      <c r="BVA32" s="39"/>
      <c r="BVB32" s="39"/>
      <c r="BVC32" s="39"/>
      <c r="BVD32" s="39"/>
      <c r="BVE32" s="39"/>
      <c r="BVF32" s="39"/>
      <c r="BVG32" s="39"/>
      <c r="BVH32" s="39"/>
      <c r="BVI32" s="39"/>
      <c r="BVJ32" s="39"/>
      <c r="BVK32" s="39"/>
      <c r="BVL32" s="39"/>
      <c r="BVM32" s="39"/>
      <c r="BVN32" s="39"/>
      <c r="BVO32" s="39"/>
      <c r="BVP32" s="39"/>
      <c r="BVQ32" s="39"/>
      <c r="BVR32" s="39"/>
      <c r="BVS32" s="39"/>
      <c r="BVT32" s="39"/>
      <c r="BVU32" s="39"/>
      <c r="BVV32" s="39"/>
      <c r="BVW32" s="39"/>
      <c r="BVX32" s="39"/>
      <c r="BVY32" s="39"/>
      <c r="BVZ32" s="39"/>
      <c r="BWA32" s="39"/>
      <c r="BWB32" s="39"/>
      <c r="BWC32" s="39"/>
      <c r="BWD32" s="39"/>
      <c r="BWE32" s="39"/>
      <c r="BWF32" s="39"/>
      <c r="BWG32" s="39"/>
      <c r="BWH32" s="39"/>
      <c r="BWI32" s="39"/>
      <c r="BWJ32" s="39"/>
      <c r="BWK32" s="39"/>
      <c r="BWL32" s="39"/>
      <c r="BWM32" s="39"/>
      <c r="BWN32" s="39"/>
      <c r="BWO32" s="39"/>
      <c r="BWP32" s="39"/>
      <c r="BWQ32" s="39"/>
      <c r="BWR32" s="39"/>
      <c r="BWS32" s="39"/>
      <c r="BWT32" s="39"/>
      <c r="BWU32" s="39"/>
      <c r="BWV32" s="39"/>
      <c r="BWW32" s="39"/>
      <c r="BWX32" s="39"/>
      <c r="BWY32" s="39"/>
      <c r="BWZ32" s="39"/>
      <c r="BXA32" s="39"/>
      <c r="BXB32" s="39"/>
      <c r="BXC32" s="39"/>
      <c r="BXD32" s="39"/>
      <c r="BXE32" s="39"/>
      <c r="BXF32" s="39"/>
      <c r="BXG32" s="39"/>
      <c r="BXH32" s="39"/>
      <c r="BXI32" s="39"/>
      <c r="BXJ32" s="39"/>
      <c r="BXK32" s="39"/>
      <c r="BXL32" s="39"/>
      <c r="BXM32" s="39"/>
      <c r="BXN32" s="39"/>
      <c r="BXO32" s="39"/>
      <c r="BXP32" s="39"/>
      <c r="BXQ32" s="39"/>
      <c r="BXR32" s="39"/>
      <c r="BXS32" s="39"/>
      <c r="BXT32" s="39"/>
      <c r="BXU32" s="39"/>
      <c r="BXV32" s="39"/>
      <c r="BXW32" s="39"/>
      <c r="BXX32" s="39"/>
      <c r="BXY32" s="39"/>
      <c r="BXZ32" s="39"/>
      <c r="BYA32" s="39"/>
      <c r="BYB32" s="39"/>
      <c r="BYC32" s="39"/>
      <c r="BYD32" s="39"/>
      <c r="BYE32" s="39"/>
      <c r="BYF32" s="39"/>
      <c r="BYG32" s="39"/>
      <c r="BYH32" s="39"/>
      <c r="BYI32" s="39"/>
      <c r="BYJ32" s="39"/>
      <c r="BYK32" s="39"/>
      <c r="BYL32" s="39"/>
      <c r="BYM32" s="39"/>
      <c r="BYN32" s="39"/>
      <c r="BYO32" s="39"/>
      <c r="BYP32" s="39"/>
      <c r="BYQ32" s="39"/>
      <c r="BYR32" s="39"/>
      <c r="BYS32" s="39"/>
      <c r="BYT32" s="39"/>
      <c r="BYU32" s="39"/>
      <c r="BYV32" s="39"/>
      <c r="BYW32" s="39"/>
      <c r="BYX32" s="39"/>
      <c r="BYY32" s="39"/>
      <c r="BYZ32" s="39"/>
      <c r="BZA32" s="39"/>
      <c r="BZB32" s="39"/>
      <c r="BZC32" s="39"/>
      <c r="BZD32" s="39"/>
      <c r="BZE32" s="39"/>
      <c r="BZF32" s="39"/>
      <c r="BZG32" s="39"/>
      <c r="BZH32" s="39"/>
      <c r="BZI32" s="39"/>
      <c r="BZJ32" s="39"/>
      <c r="BZK32" s="39"/>
      <c r="BZL32" s="39"/>
      <c r="BZM32" s="39"/>
      <c r="BZN32" s="39"/>
      <c r="BZO32" s="39"/>
      <c r="BZP32" s="39"/>
      <c r="BZQ32" s="39"/>
      <c r="BZR32" s="39"/>
      <c r="BZS32" s="39"/>
      <c r="BZT32" s="39"/>
      <c r="BZU32" s="39"/>
      <c r="BZV32" s="39"/>
      <c r="BZW32" s="39"/>
      <c r="BZX32" s="39"/>
      <c r="BZY32" s="39"/>
      <c r="BZZ32" s="39"/>
      <c r="CAA32" s="39"/>
      <c r="CAB32" s="39"/>
      <c r="CAC32" s="39"/>
      <c r="CAD32" s="39"/>
      <c r="CAE32" s="39"/>
      <c r="CAF32" s="39"/>
      <c r="CAG32" s="39"/>
      <c r="CAH32" s="39"/>
      <c r="CAI32" s="39"/>
      <c r="CAJ32" s="39"/>
      <c r="CAK32" s="39"/>
      <c r="CAL32" s="39"/>
      <c r="CAM32" s="39"/>
      <c r="CAN32" s="39"/>
      <c r="CAO32" s="39"/>
      <c r="CAP32" s="39"/>
      <c r="CAQ32" s="39"/>
      <c r="CAR32" s="39"/>
      <c r="CAS32" s="39"/>
      <c r="CAT32" s="39"/>
      <c r="CAU32" s="39"/>
      <c r="CAV32" s="39"/>
      <c r="CAW32" s="39"/>
      <c r="CAX32" s="39"/>
      <c r="CAY32" s="39"/>
      <c r="CAZ32" s="39"/>
      <c r="CBA32" s="39"/>
      <c r="CBB32" s="39"/>
      <c r="CBC32" s="39"/>
      <c r="CBD32" s="39"/>
      <c r="CBE32" s="39"/>
      <c r="CBF32" s="39"/>
      <c r="CBG32" s="39"/>
      <c r="CBH32" s="39"/>
      <c r="CBI32" s="39"/>
      <c r="CBJ32" s="39"/>
      <c r="CBK32" s="39"/>
      <c r="CBL32" s="39"/>
      <c r="CBM32" s="39"/>
      <c r="CBN32" s="39"/>
      <c r="CBO32" s="39"/>
      <c r="CBP32" s="39"/>
      <c r="CBQ32" s="39"/>
      <c r="CBR32" s="39"/>
      <c r="CBS32" s="39"/>
      <c r="CBT32" s="39"/>
      <c r="CBU32" s="39"/>
      <c r="CBV32" s="39"/>
      <c r="CBW32" s="39"/>
      <c r="CBX32" s="39"/>
      <c r="CBY32" s="39"/>
      <c r="CBZ32" s="39"/>
      <c r="CCA32" s="39"/>
      <c r="CCB32" s="39"/>
      <c r="CCC32" s="39"/>
      <c r="CCD32" s="39"/>
      <c r="CCE32" s="39"/>
      <c r="CCF32" s="39"/>
      <c r="CCG32" s="39"/>
      <c r="CCH32" s="39"/>
      <c r="CCI32" s="39"/>
      <c r="CCJ32" s="39"/>
      <c r="CCK32" s="39"/>
      <c r="CCL32" s="39"/>
      <c r="CCM32" s="39"/>
      <c r="CCN32" s="39"/>
      <c r="CCO32" s="39"/>
      <c r="CCP32" s="39"/>
      <c r="CCQ32" s="39"/>
      <c r="CCR32" s="39"/>
      <c r="CCS32" s="39"/>
      <c r="CCT32" s="39"/>
      <c r="CCU32" s="39"/>
      <c r="CCV32" s="39"/>
      <c r="CCW32" s="39"/>
      <c r="CCX32" s="39"/>
      <c r="CCY32" s="39"/>
      <c r="CCZ32" s="39"/>
      <c r="CDA32" s="39"/>
      <c r="CDB32" s="39"/>
      <c r="CDC32" s="39"/>
      <c r="CDD32" s="39"/>
      <c r="CDE32" s="39"/>
      <c r="CDF32" s="39"/>
      <c r="CDG32" s="39"/>
      <c r="CDH32" s="39"/>
      <c r="CDI32" s="39"/>
      <c r="CDJ32" s="39"/>
      <c r="CDK32" s="39"/>
      <c r="CDL32" s="39"/>
      <c r="CDM32" s="39"/>
      <c r="CDN32" s="39"/>
      <c r="CDO32" s="39"/>
      <c r="CDP32" s="39"/>
      <c r="CDQ32" s="39"/>
      <c r="CDR32" s="39"/>
      <c r="CDS32" s="39"/>
      <c r="CDT32" s="39"/>
      <c r="CDU32" s="39"/>
      <c r="CDV32" s="39"/>
      <c r="CDW32" s="39"/>
      <c r="CDX32" s="39"/>
      <c r="CDY32" s="39"/>
      <c r="CDZ32" s="39"/>
      <c r="CEA32" s="39"/>
      <c r="CEB32" s="39"/>
      <c r="CEC32" s="39"/>
      <c r="CED32" s="39"/>
      <c r="CEE32" s="39"/>
      <c r="CEF32" s="39"/>
      <c r="CEG32" s="39"/>
      <c r="CEH32" s="39"/>
      <c r="CEI32" s="39"/>
      <c r="CEJ32" s="39"/>
      <c r="CEK32" s="39"/>
      <c r="CEL32" s="39"/>
      <c r="CEM32" s="39"/>
      <c r="CEN32" s="39"/>
      <c r="CEO32" s="39"/>
      <c r="CEP32" s="39"/>
      <c r="CEQ32" s="39"/>
      <c r="CER32" s="39"/>
      <c r="CES32" s="39"/>
      <c r="CET32" s="39"/>
      <c r="CEU32" s="39"/>
      <c r="CEV32" s="39"/>
      <c r="CEW32" s="39"/>
      <c r="CEX32" s="39"/>
      <c r="CEY32" s="39"/>
      <c r="CEZ32" s="39"/>
      <c r="CFA32" s="39"/>
      <c r="CFB32" s="39"/>
      <c r="CFC32" s="39"/>
      <c r="CFD32" s="39"/>
      <c r="CFE32" s="39"/>
      <c r="CFF32" s="39"/>
      <c r="CFG32" s="39"/>
      <c r="CFH32" s="39"/>
      <c r="CFI32" s="39"/>
      <c r="CFJ32" s="39"/>
      <c r="CFK32" s="39"/>
      <c r="CFL32" s="39"/>
      <c r="CFM32" s="39"/>
      <c r="CFN32" s="39"/>
      <c r="CFO32" s="39"/>
      <c r="CFP32" s="39"/>
      <c r="CFQ32" s="39"/>
      <c r="CFR32" s="39"/>
      <c r="CFS32" s="39"/>
      <c r="CFT32" s="39"/>
      <c r="CFU32" s="39"/>
      <c r="CFV32" s="39"/>
      <c r="CFW32" s="39"/>
      <c r="CFX32" s="39"/>
      <c r="CFY32" s="39"/>
      <c r="CFZ32" s="39"/>
      <c r="CGA32" s="39"/>
      <c r="CGB32" s="39"/>
      <c r="CGC32" s="39"/>
      <c r="CGD32" s="39"/>
      <c r="CGE32" s="39"/>
      <c r="CGF32" s="39"/>
      <c r="CGG32" s="39"/>
      <c r="CGH32" s="39"/>
      <c r="CGI32" s="39"/>
      <c r="CGJ32" s="39"/>
      <c r="CGK32" s="39"/>
      <c r="CGL32" s="39"/>
      <c r="CGM32" s="39"/>
      <c r="CGN32" s="39"/>
      <c r="CGO32" s="39"/>
      <c r="CGP32" s="39"/>
      <c r="CGQ32" s="39"/>
      <c r="CGR32" s="39"/>
      <c r="CGS32" s="39"/>
      <c r="CGT32" s="39"/>
      <c r="CGU32" s="39"/>
      <c r="CGV32" s="39"/>
      <c r="CGW32" s="39"/>
      <c r="CGX32" s="39"/>
      <c r="CGY32" s="39"/>
      <c r="CGZ32" s="39"/>
      <c r="CHA32" s="39"/>
      <c r="CHB32" s="39"/>
      <c r="CHC32" s="39"/>
      <c r="CHD32" s="39"/>
      <c r="CHE32" s="39"/>
      <c r="CHF32" s="39"/>
      <c r="CHG32" s="39"/>
      <c r="CHH32" s="39"/>
      <c r="CHI32" s="39"/>
      <c r="CHJ32" s="39"/>
      <c r="CHK32" s="39"/>
      <c r="CHL32" s="39"/>
      <c r="CHM32" s="39"/>
      <c r="CHN32" s="39"/>
      <c r="CHO32" s="39"/>
      <c r="CHP32" s="39"/>
      <c r="CHQ32" s="39"/>
      <c r="CHR32" s="39"/>
      <c r="CHS32" s="39"/>
      <c r="CHT32" s="39"/>
      <c r="CHU32" s="39"/>
      <c r="CHV32" s="39"/>
      <c r="CHW32" s="39"/>
      <c r="CHX32" s="39"/>
      <c r="CHY32" s="39"/>
      <c r="CHZ32" s="39"/>
      <c r="CIA32" s="39"/>
      <c r="CIB32" s="39"/>
      <c r="CIC32" s="39"/>
      <c r="CID32" s="39"/>
      <c r="CIE32" s="39"/>
      <c r="CIF32" s="39"/>
      <c r="CIG32" s="39"/>
      <c r="CIH32" s="39"/>
      <c r="CII32" s="39"/>
      <c r="CIJ32" s="39"/>
      <c r="CIK32" s="39"/>
      <c r="CIL32" s="39"/>
      <c r="CIM32" s="39"/>
      <c r="CIN32" s="39"/>
      <c r="CIO32" s="39"/>
      <c r="CIP32" s="39"/>
      <c r="CIQ32" s="39"/>
      <c r="CIR32" s="39"/>
      <c r="CIS32" s="39"/>
      <c r="CIT32" s="39"/>
      <c r="CIU32" s="39"/>
      <c r="CIV32" s="39"/>
      <c r="CIW32" s="39"/>
      <c r="CIX32" s="39"/>
      <c r="CIY32" s="39"/>
      <c r="CIZ32" s="39"/>
      <c r="CJA32" s="39"/>
      <c r="CJB32" s="39"/>
      <c r="CJC32" s="39"/>
      <c r="CJD32" s="39"/>
      <c r="CJE32" s="39"/>
      <c r="CJF32" s="39"/>
      <c r="CJG32" s="39"/>
      <c r="CJH32" s="39"/>
      <c r="CJI32" s="39"/>
      <c r="CJJ32" s="39"/>
      <c r="CJK32" s="39"/>
      <c r="CJL32" s="39"/>
      <c r="CJM32" s="39"/>
      <c r="CJN32" s="39"/>
      <c r="CJO32" s="39"/>
      <c r="CJP32" s="39"/>
      <c r="CJQ32" s="39"/>
      <c r="CJR32" s="39"/>
      <c r="CJS32" s="39"/>
      <c r="CJT32" s="39"/>
      <c r="CJU32" s="39"/>
      <c r="CJV32" s="39"/>
      <c r="CJW32" s="39"/>
      <c r="CJX32" s="39"/>
      <c r="CJY32" s="39"/>
      <c r="CJZ32" s="39"/>
      <c r="CKA32" s="39"/>
      <c r="CKB32" s="39"/>
      <c r="CKC32" s="39"/>
      <c r="CKD32" s="39"/>
      <c r="CKE32" s="39"/>
      <c r="CKF32" s="39"/>
      <c r="CKG32" s="39"/>
      <c r="CKH32" s="39"/>
      <c r="CKI32" s="39"/>
      <c r="CKJ32" s="39"/>
      <c r="CKK32" s="39"/>
      <c r="CKL32" s="39"/>
      <c r="CKM32" s="39"/>
      <c r="CKN32" s="39"/>
      <c r="CKO32" s="39"/>
      <c r="CKP32" s="39"/>
      <c r="CKQ32" s="39"/>
      <c r="CKR32" s="39"/>
      <c r="CKS32" s="39"/>
      <c r="CKT32" s="39"/>
      <c r="CKU32" s="39"/>
      <c r="CKV32" s="39"/>
      <c r="CKW32" s="39"/>
      <c r="CKX32" s="39"/>
      <c r="CKY32" s="39"/>
      <c r="CKZ32" s="39"/>
      <c r="CLA32" s="39"/>
      <c r="CLB32" s="39"/>
      <c r="CLC32" s="39"/>
      <c r="CLD32" s="39"/>
      <c r="CLE32" s="39"/>
      <c r="CLF32" s="39"/>
      <c r="CLG32" s="39"/>
      <c r="CLH32" s="39"/>
      <c r="CLI32" s="39"/>
      <c r="CLJ32" s="39"/>
      <c r="CLK32" s="39"/>
      <c r="CLL32" s="39"/>
      <c r="CLM32" s="39"/>
      <c r="CLN32" s="39"/>
      <c r="CLO32" s="39"/>
      <c r="CLP32" s="39"/>
      <c r="CLQ32" s="39"/>
      <c r="CLR32" s="39"/>
      <c r="CLS32" s="39"/>
      <c r="CLT32" s="39"/>
      <c r="CLU32" s="39"/>
      <c r="CLV32" s="39"/>
      <c r="CLW32" s="39"/>
      <c r="CLX32" s="39"/>
      <c r="CLY32" s="39"/>
      <c r="CLZ32" s="39"/>
      <c r="CMA32" s="39"/>
      <c r="CMB32" s="39"/>
      <c r="CMC32" s="39"/>
      <c r="CMD32" s="39"/>
      <c r="CME32" s="39"/>
      <c r="CMF32" s="39"/>
      <c r="CMG32" s="39"/>
      <c r="CMH32" s="39"/>
      <c r="CMI32" s="39"/>
      <c r="CMJ32" s="39"/>
      <c r="CMK32" s="39"/>
      <c r="CML32" s="39"/>
      <c r="CMM32" s="39"/>
      <c r="CMN32" s="39"/>
      <c r="CMO32" s="39"/>
      <c r="CMP32" s="39"/>
      <c r="CMQ32" s="39"/>
      <c r="CMR32" s="39"/>
      <c r="CMS32" s="39"/>
      <c r="CMT32" s="39"/>
      <c r="CMU32" s="39"/>
      <c r="CMV32" s="39"/>
      <c r="CMW32" s="39"/>
      <c r="CMX32" s="39"/>
      <c r="CMY32" s="39"/>
      <c r="CMZ32" s="39"/>
      <c r="CNA32" s="39"/>
      <c r="CNB32" s="39"/>
      <c r="CNC32" s="39"/>
      <c r="CND32" s="39"/>
      <c r="CNE32" s="39"/>
      <c r="CNF32" s="39"/>
      <c r="CNG32" s="39"/>
      <c r="CNH32" s="39"/>
      <c r="CNI32" s="39"/>
      <c r="CNJ32" s="39"/>
      <c r="CNK32" s="39"/>
      <c r="CNL32" s="39"/>
      <c r="CNM32" s="39"/>
      <c r="CNN32" s="39"/>
      <c r="CNO32" s="39"/>
      <c r="CNP32" s="39"/>
      <c r="CNQ32" s="39"/>
      <c r="CNR32" s="39"/>
      <c r="CNS32" s="39"/>
      <c r="CNT32" s="39"/>
      <c r="CNU32" s="39"/>
      <c r="CNV32" s="39"/>
      <c r="CNW32" s="39"/>
      <c r="CNX32" s="39"/>
      <c r="CNY32" s="39"/>
      <c r="CNZ32" s="39"/>
      <c r="COA32" s="39"/>
      <c r="COB32" s="39"/>
      <c r="COC32" s="39"/>
      <c r="COD32" s="39"/>
      <c r="COE32" s="39"/>
      <c r="COF32" s="39"/>
      <c r="COG32" s="39"/>
      <c r="COH32" s="39"/>
      <c r="COI32" s="39"/>
      <c r="COJ32" s="39"/>
      <c r="COK32" s="39"/>
      <c r="COL32" s="39"/>
      <c r="COM32" s="39"/>
      <c r="CON32" s="39"/>
      <c r="COO32" s="39"/>
      <c r="COP32" s="39"/>
      <c r="COQ32" s="39"/>
      <c r="COR32" s="39"/>
      <c r="COS32" s="39"/>
      <c r="COT32" s="39"/>
      <c r="COU32" s="39"/>
      <c r="COV32" s="39"/>
      <c r="COW32" s="39"/>
      <c r="COX32" s="39"/>
      <c r="COY32" s="39"/>
      <c r="COZ32" s="39"/>
      <c r="CPA32" s="39"/>
      <c r="CPB32" s="39"/>
      <c r="CPC32" s="39"/>
      <c r="CPD32" s="39"/>
      <c r="CPE32" s="39"/>
      <c r="CPF32" s="39"/>
      <c r="CPG32" s="39"/>
      <c r="CPH32" s="39"/>
      <c r="CPI32" s="39"/>
      <c r="CPJ32" s="39"/>
      <c r="CPK32" s="39"/>
      <c r="CPL32" s="39"/>
      <c r="CPM32" s="39"/>
      <c r="CPN32" s="39"/>
      <c r="CPO32" s="39"/>
      <c r="CPP32" s="39"/>
      <c r="CPQ32" s="39"/>
      <c r="CPR32" s="39"/>
      <c r="CPS32" s="39"/>
      <c r="CPT32" s="39"/>
      <c r="CPU32" s="39"/>
      <c r="CPV32" s="39"/>
      <c r="CPW32" s="39"/>
      <c r="CPX32" s="39"/>
      <c r="CPY32" s="39"/>
      <c r="CPZ32" s="39"/>
      <c r="CQA32" s="39"/>
      <c r="CQB32" s="39"/>
      <c r="CQC32" s="39"/>
      <c r="CQD32" s="39"/>
      <c r="CQE32" s="39"/>
      <c r="CQF32" s="39"/>
      <c r="CQG32" s="39"/>
      <c r="CQH32" s="39"/>
      <c r="CQI32" s="39"/>
      <c r="CQJ32" s="39"/>
      <c r="CQK32" s="39"/>
      <c r="CQL32" s="39"/>
      <c r="CQM32" s="39"/>
      <c r="CQN32" s="39"/>
      <c r="CQO32" s="39"/>
      <c r="CQP32" s="39"/>
      <c r="CQQ32" s="39"/>
      <c r="CQR32" s="39"/>
      <c r="CQS32" s="39"/>
      <c r="CQT32" s="39"/>
      <c r="CQU32" s="39"/>
      <c r="CQV32" s="39"/>
      <c r="CQW32" s="39"/>
      <c r="CQX32" s="39"/>
      <c r="CQY32" s="39"/>
      <c r="CQZ32" s="39"/>
      <c r="CRA32" s="39"/>
      <c r="CRB32" s="39"/>
      <c r="CRC32" s="39"/>
      <c r="CRD32" s="39"/>
      <c r="CRE32" s="39"/>
      <c r="CRF32" s="39"/>
      <c r="CRG32" s="39"/>
      <c r="CRH32" s="39"/>
      <c r="CRI32" s="39"/>
      <c r="CRJ32" s="39"/>
      <c r="CRK32" s="39"/>
      <c r="CRL32" s="39"/>
      <c r="CRM32" s="39"/>
      <c r="CRN32" s="39"/>
      <c r="CRO32" s="39"/>
      <c r="CRP32" s="39"/>
      <c r="CRQ32" s="39"/>
      <c r="CRR32" s="39"/>
      <c r="CRS32" s="39"/>
      <c r="CRT32" s="39"/>
      <c r="CRU32" s="39"/>
      <c r="CRV32" s="39"/>
      <c r="CRW32" s="39"/>
      <c r="CRX32" s="39"/>
      <c r="CRY32" s="39"/>
      <c r="CRZ32" s="39"/>
      <c r="CSA32" s="39"/>
      <c r="CSB32" s="39"/>
      <c r="CSC32" s="39"/>
      <c r="CSD32" s="39"/>
      <c r="CSE32" s="39"/>
      <c r="CSF32" s="39"/>
      <c r="CSG32" s="39"/>
      <c r="CSH32" s="39"/>
      <c r="CSI32" s="39"/>
      <c r="CSJ32" s="39"/>
      <c r="CSK32" s="39"/>
      <c r="CSL32" s="39"/>
      <c r="CSM32" s="39"/>
      <c r="CSN32" s="39"/>
      <c r="CSO32" s="39"/>
      <c r="CSP32" s="39"/>
      <c r="CSQ32" s="39"/>
      <c r="CSR32" s="39"/>
      <c r="CSS32" s="39"/>
      <c r="CST32" s="39"/>
      <c r="CSU32" s="39"/>
      <c r="CSV32" s="39"/>
      <c r="CSW32" s="39"/>
      <c r="CSX32" s="39"/>
      <c r="CSY32" s="39"/>
      <c r="CSZ32" s="39"/>
      <c r="CTA32" s="39"/>
      <c r="CTB32" s="39"/>
      <c r="CTC32" s="39"/>
      <c r="CTD32" s="39"/>
      <c r="CTE32" s="39"/>
      <c r="CTF32" s="39"/>
      <c r="CTG32" s="39"/>
      <c r="CTH32" s="39"/>
      <c r="CTI32" s="39"/>
      <c r="CTJ32" s="39"/>
      <c r="CTK32" s="39"/>
      <c r="CTL32" s="39"/>
      <c r="CTM32" s="39"/>
      <c r="CTN32" s="39"/>
      <c r="CTO32" s="39"/>
      <c r="CTP32" s="39"/>
      <c r="CTQ32" s="39"/>
      <c r="CTR32" s="39"/>
      <c r="CTS32" s="39"/>
      <c r="CTT32" s="39"/>
      <c r="CTU32" s="39"/>
      <c r="CTV32" s="39"/>
      <c r="CTW32" s="39"/>
      <c r="CTX32" s="39"/>
      <c r="CTY32" s="39"/>
      <c r="CTZ32" s="39"/>
      <c r="CUA32" s="39"/>
      <c r="CUB32" s="39"/>
      <c r="CUC32" s="39"/>
      <c r="CUD32" s="39"/>
      <c r="CUE32" s="39"/>
      <c r="CUF32" s="39"/>
      <c r="CUG32" s="39"/>
      <c r="CUH32" s="39"/>
      <c r="CUI32" s="39"/>
      <c r="CUJ32" s="39"/>
      <c r="CUK32" s="39"/>
      <c r="CUL32" s="39"/>
      <c r="CUM32" s="39"/>
      <c r="CUN32" s="39"/>
      <c r="CUO32" s="39"/>
      <c r="CUP32" s="39"/>
      <c r="CUQ32" s="39"/>
      <c r="CUR32" s="39"/>
      <c r="CUS32" s="39"/>
      <c r="CUT32" s="39"/>
      <c r="CUU32" s="39"/>
      <c r="CUV32" s="39"/>
      <c r="CUW32" s="39"/>
      <c r="CUX32" s="39"/>
      <c r="CUY32" s="39"/>
      <c r="CUZ32" s="39"/>
      <c r="CVA32" s="39"/>
      <c r="CVB32" s="39"/>
      <c r="CVC32" s="39"/>
      <c r="CVD32" s="39"/>
      <c r="CVE32" s="39"/>
      <c r="CVF32" s="39"/>
      <c r="CVG32" s="39"/>
      <c r="CVH32" s="39"/>
      <c r="CVI32" s="39"/>
      <c r="CVJ32" s="39"/>
      <c r="CVK32" s="39"/>
      <c r="CVL32" s="39"/>
      <c r="CVM32" s="39"/>
      <c r="CVN32" s="39"/>
      <c r="CVO32" s="39"/>
      <c r="CVP32" s="39"/>
      <c r="CVQ32" s="39"/>
      <c r="CVR32" s="39"/>
      <c r="CVS32" s="39"/>
      <c r="CVT32" s="39"/>
      <c r="CVU32" s="39"/>
      <c r="CVV32" s="39"/>
      <c r="CVW32" s="39"/>
      <c r="CVX32" s="39"/>
      <c r="CVY32" s="39"/>
      <c r="CVZ32" s="39"/>
      <c r="CWA32" s="39"/>
      <c r="CWB32" s="39"/>
      <c r="CWC32" s="39"/>
      <c r="CWD32" s="39"/>
      <c r="CWE32" s="39"/>
      <c r="CWF32" s="39"/>
      <c r="CWG32" s="39"/>
      <c r="CWH32" s="39"/>
      <c r="CWI32" s="39"/>
      <c r="CWJ32" s="39"/>
      <c r="CWK32" s="39"/>
      <c r="CWL32" s="39"/>
      <c r="CWM32" s="39"/>
      <c r="CWN32" s="39"/>
      <c r="CWO32" s="39"/>
      <c r="CWP32" s="39"/>
      <c r="CWQ32" s="39"/>
      <c r="CWR32" s="39"/>
      <c r="CWS32" s="39"/>
      <c r="CWT32" s="39"/>
      <c r="CWU32" s="39"/>
      <c r="CWV32" s="39"/>
      <c r="CWW32" s="39"/>
      <c r="CWX32" s="39"/>
      <c r="CWY32" s="39"/>
      <c r="CWZ32" s="39"/>
      <c r="CXA32" s="39"/>
      <c r="CXB32" s="39"/>
      <c r="CXC32" s="39"/>
      <c r="CXD32" s="39"/>
      <c r="CXE32" s="39"/>
      <c r="CXF32" s="39"/>
      <c r="CXG32" s="39"/>
      <c r="CXH32" s="39"/>
      <c r="CXI32" s="39"/>
      <c r="CXJ32" s="39"/>
      <c r="CXK32" s="39"/>
      <c r="CXL32" s="39"/>
      <c r="CXM32" s="39"/>
      <c r="CXN32" s="39"/>
      <c r="CXO32" s="39"/>
      <c r="CXP32" s="39"/>
      <c r="CXQ32" s="39"/>
      <c r="CXR32" s="39"/>
      <c r="CXS32" s="39"/>
      <c r="CXT32" s="39"/>
      <c r="CXU32" s="39"/>
      <c r="CXV32" s="39"/>
      <c r="CXW32" s="39"/>
      <c r="CXX32" s="39"/>
      <c r="CXY32" s="39"/>
      <c r="CXZ32" s="39"/>
      <c r="CYA32" s="39"/>
      <c r="CYB32" s="39"/>
      <c r="CYC32" s="39"/>
      <c r="CYD32" s="39"/>
      <c r="CYE32" s="39"/>
      <c r="CYF32" s="39"/>
      <c r="CYG32" s="39"/>
      <c r="CYH32" s="39"/>
      <c r="CYI32" s="39"/>
      <c r="CYJ32" s="39"/>
      <c r="CYK32" s="39"/>
      <c r="CYL32" s="39"/>
      <c r="CYM32" s="39"/>
      <c r="CYN32" s="39"/>
      <c r="CYO32" s="39"/>
      <c r="CYP32" s="39"/>
      <c r="CYQ32" s="39"/>
      <c r="CYR32" s="39"/>
      <c r="CYS32" s="39"/>
      <c r="CYT32" s="39"/>
      <c r="CYU32" s="39"/>
      <c r="CYV32" s="39"/>
      <c r="CYW32" s="39"/>
      <c r="CYX32" s="39"/>
      <c r="CYY32" s="39"/>
      <c r="CYZ32" s="39"/>
      <c r="CZA32" s="39"/>
      <c r="CZB32" s="39"/>
      <c r="CZC32" s="39"/>
      <c r="CZD32" s="39"/>
      <c r="CZE32" s="39"/>
      <c r="CZF32" s="39"/>
      <c r="CZG32" s="39"/>
      <c r="CZH32" s="39"/>
      <c r="CZI32" s="39"/>
      <c r="CZJ32" s="39"/>
      <c r="CZK32" s="39"/>
      <c r="CZL32" s="39"/>
      <c r="CZM32" s="39"/>
      <c r="CZN32" s="39"/>
      <c r="CZO32" s="39"/>
      <c r="CZP32" s="39"/>
      <c r="CZQ32" s="39"/>
      <c r="CZR32" s="39"/>
      <c r="CZS32" s="39"/>
      <c r="CZT32" s="39"/>
      <c r="CZU32" s="39"/>
      <c r="CZV32" s="39"/>
      <c r="CZW32" s="39"/>
      <c r="CZX32" s="39"/>
      <c r="CZY32" s="39"/>
      <c r="CZZ32" s="39"/>
      <c r="DAA32" s="39"/>
      <c r="DAB32" s="39"/>
      <c r="DAC32" s="39"/>
      <c r="DAD32" s="39"/>
      <c r="DAE32" s="39"/>
      <c r="DAF32" s="39"/>
      <c r="DAG32" s="39"/>
      <c r="DAH32" s="39"/>
      <c r="DAI32" s="39"/>
      <c r="DAJ32" s="39"/>
      <c r="DAK32" s="39"/>
      <c r="DAL32" s="39"/>
      <c r="DAM32" s="39"/>
      <c r="DAN32" s="39"/>
      <c r="DAO32" s="39"/>
      <c r="DAP32" s="39"/>
      <c r="DAQ32" s="39"/>
      <c r="DAR32" s="39"/>
      <c r="DAS32" s="39"/>
      <c r="DAT32" s="39"/>
      <c r="DAU32" s="39"/>
      <c r="DAV32" s="39"/>
      <c r="DAW32" s="39"/>
      <c r="DAX32" s="39"/>
      <c r="DAY32" s="39"/>
      <c r="DAZ32" s="39"/>
      <c r="DBA32" s="39"/>
      <c r="DBB32" s="39"/>
      <c r="DBC32" s="39"/>
      <c r="DBD32" s="39"/>
      <c r="DBE32" s="39"/>
      <c r="DBF32" s="39"/>
      <c r="DBG32" s="39"/>
      <c r="DBH32" s="39"/>
      <c r="DBI32" s="39"/>
      <c r="DBJ32" s="39"/>
      <c r="DBK32" s="39"/>
      <c r="DBL32" s="39"/>
      <c r="DBM32" s="39"/>
      <c r="DBN32" s="39"/>
      <c r="DBO32" s="39"/>
      <c r="DBP32" s="39"/>
      <c r="DBQ32" s="39"/>
      <c r="DBR32" s="39"/>
      <c r="DBS32" s="39"/>
      <c r="DBT32" s="39"/>
      <c r="DBU32" s="39"/>
      <c r="DBV32" s="39"/>
      <c r="DBW32" s="39"/>
      <c r="DBX32" s="39"/>
      <c r="DBY32" s="39"/>
      <c r="DBZ32" s="39"/>
      <c r="DCA32" s="39"/>
      <c r="DCB32" s="39"/>
      <c r="DCC32" s="39"/>
      <c r="DCD32" s="39"/>
      <c r="DCE32" s="39"/>
      <c r="DCF32" s="39"/>
      <c r="DCG32" s="39"/>
      <c r="DCH32" s="39"/>
      <c r="DCI32" s="39"/>
      <c r="DCJ32" s="39"/>
      <c r="DCK32" s="39"/>
      <c r="DCL32" s="39"/>
      <c r="DCM32" s="39"/>
      <c r="DCN32" s="39"/>
      <c r="DCO32" s="39"/>
      <c r="DCP32" s="39"/>
      <c r="DCQ32" s="39"/>
      <c r="DCR32" s="39"/>
      <c r="DCS32" s="39"/>
      <c r="DCT32" s="39"/>
      <c r="DCU32" s="39"/>
      <c r="DCV32" s="39"/>
      <c r="DCW32" s="39"/>
      <c r="DCX32" s="39"/>
      <c r="DCY32" s="39"/>
      <c r="DCZ32" s="39"/>
      <c r="DDA32" s="39"/>
      <c r="DDB32" s="39"/>
      <c r="DDC32" s="39"/>
      <c r="DDD32" s="39"/>
      <c r="DDE32" s="39"/>
      <c r="DDF32" s="39"/>
      <c r="DDG32" s="39"/>
      <c r="DDH32" s="39"/>
      <c r="DDI32" s="39"/>
      <c r="DDJ32" s="39"/>
      <c r="DDK32" s="39"/>
      <c r="DDL32" s="39"/>
      <c r="DDM32" s="39"/>
      <c r="DDN32" s="39"/>
      <c r="DDO32" s="39"/>
      <c r="DDP32" s="39"/>
      <c r="DDQ32" s="39"/>
      <c r="DDR32" s="39"/>
      <c r="DDS32" s="39"/>
      <c r="DDT32" s="39"/>
      <c r="DDU32" s="39"/>
      <c r="DDV32" s="39"/>
      <c r="DDW32" s="39"/>
      <c r="DDX32" s="39"/>
      <c r="DDY32" s="39"/>
      <c r="DDZ32" s="39"/>
      <c r="DEA32" s="39"/>
      <c r="DEB32" s="39"/>
      <c r="DEC32" s="39"/>
      <c r="DED32" s="39"/>
      <c r="DEE32" s="39"/>
      <c r="DEF32" s="39"/>
      <c r="DEG32" s="39"/>
      <c r="DEH32" s="39"/>
      <c r="DEI32" s="39"/>
      <c r="DEJ32" s="39"/>
      <c r="DEK32" s="39"/>
      <c r="DEL32" s="39"/>
      <c r="DEM32" s="39"/>
      <c r="DEN32" s="39"/>
      <c r="DEO32" s="39"/>
      <c r="DEP32" s="39"/>
      <c r="DEQ32" s="39"/>
      <c r="DER32" s="39"/>
      <c r="DES32" s="39"/>
      <c r="DET32" s="39"/>
      <c r="DEU32" s="39"/>
      <c r="DEV32" s="39"/>
      <c r="DEW32" s="39"/>
      <c r="DEX32" s="39"/>
      <c r="DEY32" s="39"/>
      <c r="DEZ32" s="39"/>
      <c r="DFA32" s="39"/>
      <c r="DFB32" s="39"/>
      <c r="DFC32" s="39"/>
      <c r="DFD32" s="39"/>
      <c r="DFE32" s="39"/>
      <c r="DFF32" s="39"/>
      <c r="DFG32" s="39"/>
      <c r="DFH32" s="39"/>
      <c r="DFI32" s="39"/>
      <c r="DFJ32" s="39"/>
      <c r="DFK32" s="39"/>
      <c r="DFL32" s="39"/>
      <c r="DFM32" s="39"/>
      <c r="DFN32" s="39"/>
      <c r="DFO32" s="39"/>
      <c r="DFP32" s="39"/>
      <c r="DFQ32" s="39"/>
      <c r="DFR32" s="39"/>
      <c r="DFS32" s="39"/>
      <c r="DFT32" s="39"/>
      <c r="DFU32" s="39"/>
      <c r="DFV32" s="39"/>
      <c r="DFW32" s="39"/>
      <c r="DFX32" s="39"/>
      <c r="DFY32" s="39"/>
      <c r="DFZ32" s="39"/>
      <c r="DGA32" s="39"/>
      <c r="DGB32" s="39"/>
      <c r="DGC32" s="39"/>
      <c r="DGD32" s="39"/>
      <c r="DGE32" s="39"/>
      <c r="DGF32" s="39"/>
      <c r="DGG32" s="39"/>
      <c r="DGH32" s="39"/>
      <c r="DGI32" s="39"/>
      <c r="DGJ32" s="39"/>
      <c r="DGK32" s="39"/>
      <c r="DGL32" s="39"/>
      <c r="DGM32" s="39"/>
      <c r="DGN32" s="39"/>
      <c r="DGO32" s="39"/>
      <c r="DGP32" s="39"/>
      <c r="DGQ32" s="39"/>
      <c r="DGR32" s="39"/>
      <c r="DGS32" s="39"/>
      <c r="DGT32" s="39"/>
      <c r="DGU32" s="39"/>
      <c r="DGV32" s="39"/>
      <c r="DGW32" s="39"/>
      <c r="DGX32" s="39"/>
      <c r="DGY32" s="39"/>
      <c r="DGZ32" s="39"/>
      <c r="DHA32" s="39"/>
      <c r="DHB32" s="39"/>
      <c r="DHC32" s="39"/>
      <c r="DHD32" s="39"/>
      <c r="DHE32" s="39"/>
      <c r="DHF32" s="39"/>
      <c r="DHG32" s="39"/>
      <c r="DHH32" s="39"/>
      <c r="DHI32" s="39"/>
      <c r="DHJ32" s="39"/>
      <c r="DHK32" s="39"/>
      <c r="DHL32" s="39"/>
      <c r="DHM32" s="39"/>
      <c r="DHN32" s="39"/>
      <c r="DHO32" s="39"/>
      <c r="DHP32" s="39"/>
      <c r="DHQ32" s="39"/>
      <c r="DHR32" s="39"/>
      <c r="DHS32" s="39"/>
      <c r="DHT32" s="39"/>
      <c r="DHU32" s="39"/>
      <c r="DHV32" s="39"/>
      <c r="DHW32" s="39"/>
      <c r="DHX32" s="39"/>
      <c r="DHY32" s="39"/>
      <c r="DHZ32" s="39"/>
      <c r="DIA32" s="39"/>
      <c r="DIB32" s="39"/>
      <c r="DIC32" s="39"/>
      <c r="DID32" s="39"/>
      <c r="DIE32" s="39"/>
      <c r="DIF32" s="39"/>
      <c r="DIG32" s="39"/>
      <c r="DIH32" s="39"/>
      <c r="DII32" s="39"/>
      <c r="DIJ32" s="39"/>
      <c r="DIK32" s="39"/>
      <c r="DIL32" s="39"/>
      <c r="DIM32" s="39"/>
      <c r="DIN32" s="39"/>
      <c r="DIO32" s="39"/>
      <c r="DIP32" s="39"/>
      <c r="DIQ32" s="39"/>
      <c r="DIR32" s="39"/>
      <c r="DIS32" s="39"/>
      <c r="DIT32" s="39"/>
      <c r="DIU32" s="39"/>
      <c r="DIV32" s="39"/>
      <c r="DIW32" s="39"/>
      <c r="DIX32" s="39"/>
      <c r="DIY32" s="39"/>
      <c r="DIZ32" s="39"/>
      <c r="DJA32" s="39"/>
      <c r="DJB32" s="39"/>
      <c r="DJC32" s="39"/>
      <c r="DJD32" s="39"/>
      <c r="DJE32" s="39"/>
      <c r="DJF32" s="39"/>
      <c r="DJG32" s="39"/>
      <c r="DJH32" s="39"/>
      <c r="DJI32" s="39"/>
      <c r="DJJ32" s="39"/>
      <c r="DJK32" s="39"/>
      <c r="DJL32" s="39"/>
      <c r="DJM32" s="39"/>
      <c r="DJN32" s="39"/>
      <c r="DJO32" s="39"/>
      <c r="DJP32" s="39"/>
      <c r="DJQ32" s="39"/>
      <c r="DJR32" s="39"/>
      <c r="DJS32" s="39"/>
      <c r="DJT32" s="39"/>
      <c r="DJU32" s="39"/>
      <c r="DJV32" s="39"/>
      <c r="DJW32" s="39"/>
      <c r="DJX32" s="39"/>
      <c r="DJY32" s="39"/>
      <c r="DJZ32" s="39"/>
      <c r="DKA32" s="39"/>
      <c r="DKB32" s="39"/>
      <c r="DKC32" s="39"/>
      <c r="DKD32" s="39"/>
      <c r="DKE32" s="39"/>
      <c r="DKF32" s="39"/>
      <c r="DKG32" s="39"/>
      <c r="DKH32" s="39"/>
      <c r="DKI32" s="39"/>
      <c r="DKJ32" s="39"/>
      <c r="DKK32" s="39"/>
      <c r="DKL32" s="39"/>
      <c r="DKM32" s="39"/>
      <c r="DKN32" s="39"/>
      <c r="DKO32" s="39"/>
      <c r="DKP32" s="39"/>
      <c r="DKQ32" s="39"/>
      <c r="DKR32" s="39"/>
      <c r="DKS32" s="39"/>
      <c r="DKT32" s="39"/>
      <c r="DKU32" s="39"/>
      <c r="DKV32" s="39"/>
      <c r="DKW32" s="39"/>
      <c r="DKX32" s="39"/>
      <c r="DKY32" s="39"/>
      <c r="DKZ32" s="39"/>
      <c r="DLA32" s="39"/>
      <c r="DLB32" s="39"/>
      <c r="DLC32" s="39"/>
      <c r="DLD32" s="39"/>
      <c r="DLE32" s="39"/>
      <c r="DLF32" s="39"/>
      <c r="DLG32" s="39"/>
      <c r="DLH32" s="39"/>
      <c r="DLI32" s="39"/>
      <c r="DLJ32" s="39"/>
      <c r="DLK32" s="39"/>
      <c r="DLL32" s="39"/>
      <c r="DLM32" s="39"/>
      <c r="DLN32" s="39"/>
      <c r="DLO32" s="39"/>
      <c r="DLP32" s="39"/>
      <c r="DLQ32" s="39"/>
      <c r="DLR32" s="39"/>
      <c r="DLS32" s="39"/>
      <c r="DLT32" s="39"/>
      <c r="DLU32" s="39"/>
      <c r="DLV32" s="39"/>
      <c r="DLW32" s="39"/>
      <c r="DLX32" s="39"/>
      <c r="DLY32" s="39"/>
      <c r="DLZ32" s="39"/>
      <c r="DMA32" s="39"/>
      <c r="DMB32" s="39"/>
      <c r="DMC32" s="39"/>
      <c r="DMD32" s="39"/>
      <c r="DME32" s="39"/>
      <c r="DMF32" s="39"/>
      <c r="DMG32" s="39"/>
      <c r="DMH32" s="39"/>
      <c r="DMI32" s="39"/>
      <c r="DMJ32" s="39"/>
      <c r="DMK32" s="39"/>
      <c r="DML32" s="39"/>
      <c r="DMM32" s="39"/>
      <c r="DMN32" s="39"/>
      <c r="DMO32" s="39"/>
      <c r="DMP32" s="39"/>
      <c r="DMQ32" s="39"/>
      <c r="DMR32" s="39"/>
      <c r="DMS32" s="39"/>
      <c r="DMT32" s="39"/>
      <c r="DMU32" s="39"/>
      <c r="DMV32" s="39"/>
      <c r="DMW32" s="39"/>
      <c r="DMX32" s="39"/>
      <c r="DMY32" s="39"/>
      <c r="DMZ32" s="39"/>
      <c r="DNA32" s="39"/>
      <c r="DNB32" s="39"/>
      <c r="DNC32" s="39"/>
      <c r="DND32" s="39"/>
      <c r="DNE32" s="39"/>
      <c r="DNF32" s="39"/>
      <c r="DNG32" s="39"/>
      <c r="DNH32" s="39"/>
      <c r="DNI32" s="39"/>
      <c r="DNJ32" s="39"/>
      <c r="DNK32" s="39"/>
      <c r="DNL32" s="39"/>
      <c r="DNM32" s="39"/>
      <c r="DNN32" s="39"/>
      <c r="DNO32" s="39"/>
      <c r="DNP32" s="39"/>
      <c r="DNQ32" s="39"/>
      <c r="DNR32" s="39"/>
      <c r="DNS32" s="39"/>
      <c r="DNT32" s="39"/>
      <c r="DNU32" s="39"/>
      <c r="DNV32" s="39"/>
      <c r="DNW32" s="39"/>
      <c r="DNX32" s="39"/>
      <c r="DNY32" s="39"/>
      <c r="DNZ32" s="39"/>
      <c r="DOA32" s="39"/>
      <c r="DOB32" s="39"/>
      <c r="DOC32" s="39"/>
      <c r="DOD32" s="39"/>
      <c r="DOE32" s="39"/>
      <c r="DOF32" s="39"/>
      <c r="DOG32" s="39"/>
      <c r="DOH32" s="39"/>
      <c r="DOI32" s="39"/>
      <c r="DOJ32" s="39"/>
      <c r="DOK32" s="39"/>
      <c r="DOL32" s="39"/>
      <c r="DOM32" s="39"/>
      <c r="DON32" s="39"/>
      <c r="DOO32" s="39"/>
      <c r="DOP32" s="39"/>
      <c r="DOQ32" s="39"/>
      <c r="DOR32" s="39"/>
      <c r="DOS32" s="39"/>
      <c r="DOT32" s="39"/>
      <c r="DOU32" s="39"/>
      <c r="DOV32" s="39"/>
      <c r="DOW32" s="39"/>
      <c r="DOX32" s="39"/>
      <c r="DOY32" s="39"/>
      <c r="DOZ32" s="39"/>
      <c r="DPA32" s="39"/>
      <c r="DPB32" s="39"/>
      <c r="DPC32" s="39"/>
      <c r="DPD32" s="39"/>
      <c r="DPE32" s="39"/>
      <c r="DPF32" s="39"/>
      <c r="DPG32" s="39"/>
      <c r="DPH32" s="39"/>
      <c r="DPI32" s="39"/>
      <c r="DPJ32" s="39"/>
      <c r="DPK32" s="39"/>
      <c r="DPL32" s="39"/>
      <c r="DPM32" s="39"/>
      <c r="DPN32" s="39"/>
      <c r="DPO32" s="39"/>
      <c r="DPP32" s="39"/>
      <c r="DPQ32" s="39"/>
      <c r="DPR32" s="39"/>
      <c r="DPS32" s="39"/>
      <c r="DPT32" s="39"/>
      <c r="DPU32" s="39"/>
      <c r="DPV32" s="39"/>
      <c r="DPW32" s="39"/>
      <c r="DPX32" s="39"/>
      <c r="DPY32" s="39"/>
      <c r="DPZ32" s="39"/>
      <c r="DQA32" s="39"/>
      <c r="DQB32" s="39"/>
      <c r="DQC32" s="39"/>
      <c r="DQD32" s="39"/>
      <c r="DQE32" s="39"/>
      <c r="DQF32" s="39"/>
      <c r="DQG32" s="39"/>
      <c r="DQH32" s="39"/>
      <c r="DQI32" s="39"/>
      <c r="DQJ32" s="39"/>
      <c r="DQK32" s="39"/>
      <c r="DQL32" s="39"/>
      <c r="DQM32" s="39"/>
      <c r="DQN32" s="39"/>
      <c r="DQO32" s="39"/>
      <c r="DQP32" s="39"/>
      <c r="DQQ32" s="39"/>
      <c r="DQR32" s="39"/>
      <c r="DQS32" s="39"/>
      <c r="DQT32" s="39"/>
      <c r="DQU32" s="39"/>
      <c r="DQV32" s="39"/>
      <c r="DQW32" s="39"/>
      <c r="DQX32" s="39"/>
      <c r="DQY32" s="39"/>
      <c r="DQZ32" s="39"/>
      <c r="DRA32" s="39"/>
      <c r="DRB32" s="39"/>
      <c r="DRC32" s="39"/>
      <c r="DRD32" s="39"/>
      <c r="DRE32" s="39"/>
      <c r="DRF32" s="39"/>
      <c r="DRG32" s="39"/>
      <c r="DRH32" s="39"/>
      <c r="DRI32" s="39"/>
      <c r="DRJ32" s="39"/>
      <c r="DRK32" s="39"/>
      <c r="DRL32" s="39"/>
      <c r="DRM32" s="39"/>
      <c r="DRN32" s="39"/>
      <c r="DRO32" s="39"/>
      <c r="DRP32" s="39"/>
      <c r="DRQ32" s="39"/>
      <c r="DRR32" s="39"/>
      <c r="DRS32" s="39"/>
      <c r="DRT32" s="39"/>
      <c r="DRU32" s="39"/>
      <c r="DRV32" s="39"/>
      <c r="DRW32" s="39"/>
      <c r="DRX32" s="39"/>
      <c r="DRY32" s="39"/>
      <c r="DRZ32" s="39"/>
      <c r="DSA32" s="39"/>
      <c r="DSB32" s="39"/>
      <c r="DSC32" s="39"/>
      <c r="DSD32" s="39"/>
      <c r="DSE32" s="39"/>
      <c r="DSF32" s="39"/>
      <c r="DSG32" s="39"/>
      <c r="DSH32" s="39"/>
      <c r="DSI32" s="39"/>
      <c r="DSJ32" s="39"/>
      <c r="DSK32" s="39"/>
      <c r="DSL32" s="39"/>
      <c r="DSM32" s="39"/>
      <c r="DSN32" s="39"/>
      <c r="DSO32" s="39"/>
      <c r="DSP32" s="39"/>
      <c r="DSQ32" s="39"/>
      <c r="DSR32" s="39"/>
      <c r="DSS32" s="39"/>
      <c r="DST32" s="39"/>
      <c r="DSU32" s="39"/>
      <c r="DSV32" s="39"/>
      <c r="DSW32" s="39"/>
      <c r="DSX32" s="39"/>
      <c r="DSY32" s="39"/>
      <c r="DSZ32" s="39"/>
      <c r="DTA32" s="39"/>
      <c r="DTB32" s="39"/>
      <c r="DTC32" s="39"/>
      <c r="DTD32" s="39"/>
      <c r="DTE32" s="39"/>
      <c r="DTF32" s="39"/>
      <c r="DTG32" s="39"/>
      <c r="DTH32" s="39"/>
      <c r="DTI32" s="39"/>
      <c r="DTJ32" s="39"/>
      <c r="DTK32" s="39"/>
      <c r="DTL32" s="39"/>
      <c r="DTM32" s="39"/>
      <c r="DTN32" s="39"/>
      <c r="DTO32" s="39"/>
      <c r="DTP32" s="39"/>
      <c r="DTQ32" s="39"/>
      <c r="DTR32" s="39"/>
      <c r="DTS32" s="39"/>
      <c r="DTT32" s="39"/>
      <c r="DTU32" s="39"/>
      <c r="DTV32" s="39"/>
      <c r="DTW32" s="39"/>
      <c r="DTX32" s="39"/>
      <c r="DTY32" s="39"/>
      <c r="DTZ32" s="39"/>
      <c r="DUA32" s="39"/>
      <c r="DUB32" s="39"/>
      <c r="DUC32" s="39"/>
      <c r="DUD32" s="39"/>
      <c r="DUE32" s="39"/>
      <c r="DUF32" s="39"/>
      <c r="DUG32" s="39"/>
      <c r="DUH32" s="39"/>
      <c r="DUI32" s="39"/>
      <c r="DUJ32" s="39"/>
      <c r="DUK32" s="39"/>
      <c r="DUL32" s="39"/>
      <c r="DUM32" s="39"/>
      <c r="DUN32" s="39"/>
      <c r="DUO32" s="39"/>
      <c r="DUP32" s="39"/>
      <c r="DUQ32" s="39"/>
      <c r="DUR32" s="39"/>
      <c r="DUS32" s="39"/>
      <c r="DUT32" s="39"/>
      <c r="DUU32" s="39"/>
      <c r="DUV32" s="39"/>
      <c r="DUW32" s="39"/>
      <c r="DUX32" s="39"/>
      <c r="DUY32" s="39"/>
      <c r="DUZ32" s="39"/>
      <c r="DVA32" s="39"/>
      <c r="DVB32" s="39"/>
      <c r="DVC32" s="39"/>
      <c r="DVD32" s="39"/>
      <c r="DVE32" s="39"/>
      <c r="DVF32" s="39"/>
      <c r="DVG32" s="39"/>
      <c r="DVH32" s="39"/>
      <c r="DVI32" s="39"/>
      <c r="DVJ32" s="39"/>
      <c r="DVK32" s="39"/>
      <c r="DVL32" s="39"/>
      <c r="DVM32" s="39"/>
      <c r="DVN32" s="39"/>
      <c r="DVO32" s="39"/>
      <c r="DVP32" s="39"/>
      <c r="DVQ32" s="39"/>
      <c r="DVR32" s="39"/>
      <c r="DVS32" s="39"/>
      <c r="DVT32" s="39"/>
      <c r="DVU32" s="39"/>
      <c r="DVV32" s="39"/>
      <c r="DVW32" s="39"/>
      <c r="DVX32" s="39"/>
      <c r="DVY32" s="39"/>
      <c r="DVZ32" s="39"/>
      <c r="DWA32" s="39"/>
      <c r="DWB32" s="39"/>
      <c r="DWC32" s="39"/>
      <c r="DWD32" s="39"/>
      <c r="DWE32" s="39"/>
      <c r="DWF32" s="39"/>
      <c r="DWG32" s="39"/>
      <c r="DWH32" s="39"/>
      <c r="DWI32" s="39"/>
      <c r="DWJ32" s="39"/>
      <c r="DWK32" s="39"/>
      <c r="DWL32" s="39"/>
      <c r="DWM32" s="39"/>
      <c r="DWN32" s="39"/>
      <c r="DWO32" s="39"/>
      <c r="DWP32" s="39"/>
      <c r="DWQ32" s="39"/>
      <c r="DWR32" s="39"/>
      <c r="DWS32" s="39"/>
      <c r="DWT32" s="39"/>
      <c r="DWU32" s="39"/>
      <c r="DWV32" s="39"/>
      <c r="DWW32" s="39"/>
      <c r="DWX32" s="39"/>
      <c r="DWY32" s="39"/>
      <c r="DWZ32" s="39"/>
      <c r="DXA32" s="39"/>
      <c r="DXB32" s="39"/>
      <c r="DXC32" s="39"/>
      <c r="DXD32" s="39"/>
      <c r="DXE32" s="39"/>
      <c r="DXF32" s="39"/>
      <c r="DXG32" s="39"/>
      <c r="DXH32" s="39"/>
      <c r="DXI32" s="39"/>
      <c r="DXJ32" s="39"/>
      <c r="DXK32" s="39"/>
      <c r="DXL32" s="39"/>
      <c r="DXM32" s="39"/>
      <c r="DXN32" s="39"/>
      <c r="DXO32" s="39"/>
      <c r="DXP32" s="39"/>
      <c r="DXQ32" s="39"/>
      <c r="DXR32" s="39"/>
      <c r="DXS32" s="39"/>
      <c r="DXT32" s="39"/>
      <c r="DXU32" s="39"/>
      <c r="DXV32" s="39"/>
      <c r="DXW32" s="39"/>
      <c r="DXX32" s="39"/>
      <c r="DXY32" s="39"/>
      <c r="DXZ32" s="39"/>
      <c r="DYA32" s="39"/>
      <c r="DYB32" s="39"/>
      <c r="DYC32" s="39"/>
      <c r="DYD32" s="39"/>
      <c r="DYE32" s="39"/>
      <c r="DYF32" s="39"/>
      <c r="DYG32" s="39"/>
      <c r="DYH32" s="39"/>
      <c r="DYI32" s="39"/>
      <c r="DYJ32" s="39"/>
      <c r="DYK32" s="39"/>
      <c r="DYL32" s="39"/>
      <c r="DYM32" s="39"/>
      <c r="DYN32" s="39"/>
      <c r="DYO32" s="39"/>
      <c r="DYP32" s="39"/>
      <c r="DYQ32" s="39"/>
      <c r="DYR32" s="39"/>
      <c r="DYS32" s="39"/>
      <c r="DYT32" s="39"/>
      <c r="DYU32" s="39"/>
      <c r="DYV32" s="39"/>
      <c r="DYW32" s="39"/>
      <c r="DYX32" s="39"/>
      <c r="DYY32" s="39"/>
      <c r="DYZ32" s="39"/>
      <c r="DZA32" s="39"/>
      <c r="DZB32" s="39"/>
      <c r="DZC32" s="39"/>
      <c r="DZD32" s="39"/>
      <c r="DZE32" s="39"/>
      <c r="DZF32" s="39"/>
      <c r="DZG32" s="39"/>
      <c r="DZH32" s="39"/>
      <c r="DZI32" s="39"/>
      <c r="DZJ32" s="39"/>
      <c r="DZK32" s="39"/>
      <c r="DZL32" s="39"/>
      <c r="DZM32" s="39"/>
      <c r="DZN32" s="39"/>
      <c r="DZO32" s="39"/>
      <c r="DZP32" s="39"/>
      <c r="DZQ32" s="39"/>
      <c r="DZR32" s="39"/>
      <c r="DZS32" s="39"/>
      <c r="DZT32" s="39"/>
      <c r="DZU32" s="39"/>
      <c r="DZV32" s="39"/>
      <c r="DZW32" s="39"/>
      <c r="DZX32" s="39"/>
      <c r="DZY32" s="39"/>
      <c r="DZZ32" s="39"/>
      <c r="EAA32" s="39"/>
      <c r="EAB32" s="39"/>
      <c r="EAC32" s="39"/>
      <c r="EAD32" s="39"/>
      <c r="EAE32" s="39"/>
      <c r="EAF32" s="39"/>
      <c r="EAG32" s="39"/>
      <c r="EAH32" s="39"/>
      <c r="EAI32" s="39"/>
      <c r="EAJ32" s="39"/>
      <c r="EAK32" s="39"/>
      <c r="EAL32" s="39"/>
      <c r="EAM32" s="39"/>
      <c r="EAN32" s="39"/>
      <c r="EAO32" s="39"/>
      <c r="EAP32" s="39"/>
      <c r="EAQ32" s="39"/>
      <c r="EAR32" s="39"/>
      <c r="EAS32" s="39"/>
      <c r="EAT32" s="39"/>
      <c r="EAU32" s="39"/>
      <c r="EAV32" s="39"/>
      <c r="EAW32" s="39"/>
      <c r="EAX32" s="39"/>
      <c r="EAY32" s="39"/>
      <c r="EAZ32" s="39"/>
      <c r="EBA32" s="39"/>
      <c r="EBB32" s="39"/>
      <c r="EBC32" s="39"/>
      <c r="EBD32" s="39"/>
      <c r="EBE32" s="39"/>
      <c r="EBF32" s="39"/>
      <c r="EBG32" s="39"/>
      <c r="EBH32" s="39"/>
      <c r="EBI32" s="39"/>
      <c r="EBJ32" s="39"/>
      <c r="EBK32" s="39"/>
      <c r="EBL32" s="39"/>
      <c r="EBM32" s="39"/>
      <c r="EBN32" s="39"/>
      <c r="EBO32" s="39"/>
      <c r="EBP32" s="39"/>
      <c r="EBQ32" s="39"/>
      <c r="EBR32" s="39"/>
      <c r="EBS32" s="39"/>
      <c r="EBT32" s="39"/>
      <c r="EBU32" s="39"/>
      <c r="EBV32" s="39"/>
      <c r="EBW32" s="39"/>
      <c r="EBX32" s="39"/>
      <c r="EBY32" s="39"/>
      <c r="EBZ32" s="39"/>
      <c r="ECA32" s="39"/>
      <c r="ECB32" s="39"/>
      <c r="ECC32" s="39"/>
      <c r="ECD32" s="39"/>
      <c r="ECE32" s="39"/>
      <c r="ECF32" s="39"/>
      <c r="ECG32" s="39"/>
      <c r="ECH32" s="39"/>
      <c r="ECI32" s="39"/>
      <c r="ECJ32" s="39"/>
      <c r="ECK32" s="39"/>
      <c r="ECL32" s="39"/>
      <c r="ECM32" s="39"/>
      <c r="ECN32" s="39"/>
      <c r="ECO32" s="39"/>
      <c r="ECP32" s="39"/>
      <c r="ECQ32" s="39"/>
      <c r="ECR32" s="39"/>
      <c r="ECS32" s="39"/>
      <c r="ECT32" s="39"/>
      <c r="ECU32" s="39"/>
      <c r="ECV32" s="39"/>
      <c r="ECW32" s="39"/>
      <c r="ECX32" s="39"/>
      <c r="ECY32" s="39"/>
      <c r="ECZ32" s="39"/>
      <c r="EDA32" s="39"/>
      <c r="EDB32" s="39"/>
      <c r="EDC32" s="39"/>
      <c r="EDD32" s="39"/>
      <c r="EDE32" s="39"/>
      <c r="EDF32" s="39"/>
      <c r="EDG32" s="39"/>
      <c r="EDH32" s="39"/>
      <c r="EDI32" s="39"/>
      <c r="EDJ32" s="39"/>
      <c r="EDK32" s="39"/>
      <c r="EDL32" s="39"/>
      <c r="EDM32" s="39"/>
      <c r="EDN32" s="39"/>
      <c r="EDO32" s="39"/>
      <c r="EDP32" s="39"/>
      <c r="EDQ32" s="39"/>
      <c r="EDR32" s="39"/>
      <c r="EDS32" s="39"/>
      <c r="EDT32" s="39"/>
      <c r="EDU32" s="39"/>
      <c r="EDV32" s="39"/>
      <c r="EDW32" s="39"/>
      <c r="EDX32" s="39"/>
      <c r="EDY32" s="39"/>
      <c r="EDZ32" s="39"/>
      <c r="EEA32" s="39"/>
      <c r="EEB32" s="39"/>
      <c r="EEC32" s="39"/>
      <c r="EED32" s="39"/>
      <c r="EEE32" s="39"/>
      <c r="EEF32" s="39"/>
      <c r="EEG32" s="39"/>
      <c r="EEH32" s="39"/>
      <c r="EEI32" s="39"/>
      <c r="EEJ32" s="39"/>
      <c r="EEK32" s="39"/>
      <c r="EEL32" s="39"/>
      <c r="EEM32" s="39"/>
      <c r="EEN32" s="39"/>
      <c r="EEO32" s="39"/>
      <c r="EEP32" s="39"/>
      <c r="EEQ32" s="39"/>
      <c r="EER32" s="39"/>
      <c r="EES32" s="39"/>
      <c r="EET32" s="39"/>
      <c r="EEU32" s="39"/>
      <c r="EEV32" s="39"/>
      <c r="EEW32" s="39"/>
      <c r="EEX32" s="39"/>
      <c r="EEY32" s="39"/>
      <c r="EEZ32" s="39"/>
      <c r="EFA32" s="39"/>
      <c r="EFB32" s="39"/>
      <c r="EFC32" s="39"/>
      <c r="EFD32" s="39"/>
      <c r="EFE32" s="39"/>
      <c r="EFF32" s="39"/>
      <c r="EFG32" s="39"/>
      <c r="EFH32" s="39"/>
      <c r="EFI32" s="39"/>
      <c r="EFJ32" s="39"/>
      <c r="EFK32" s="39"/>
      <c r="EFL32" s="39"/>
      <c r="EFM32" s="39"/>
      <c r="EFN32" s="39"/>
      <c r="EFO32" s="39"/>
      <c r="EFP32" s="39"/>
      <c r="EFQ32" s="39"/>
      <c r="EFR32" s="39"/>
      <c r="EFS32" s="39"/>
      <c r="EFT32" s="39"/>
      <c r="EFU32" s="39"/>
      <c r="EFV32" s="39"/>
      <c r="EFW32" s="39"/>
      <c r="EFX32" s="39"/>
      <c r="EFY32" s="39"/>
      <c r="EFZ32" s="39"/>
      <c r="EGA32" s="39"/>
      <c r="EGB32" s="39"/>
      <c r="EGC32" s="39"/>
      <c r="EGD32" s="39"/>
      <c r="EGE32" s="39"/>
      <c r="EGF32" s="39"/>
      <c r="EGG32" s="39"/>
      <c r="EGH32" s="39"/>
      <c r="EGI32" s="39"/>
      <c r="EGJ32" s="39"/>
      <c r="EGK32" s="39"/>
      <c r="EGL32" s="39"/>
      <c r="EGM32" s="39"/>
      <c r="EGN32" s="39"/>
      <c r="EGO32" s="39"/>
      <c r="EGP32" s="39"/>
      <c r="EGQ32" s="39"/>
      <c r="EGR32" s="39"/>
      <c r="EGS32" s="39"/>
      <c r="EGT32" s="39"/>
      <c r="EGU32" s="39"/>
      <c r="EGV32" s="39"/>
      <c r="EGW32" s="39"/>
      <c r="EGX32" s="39"/>
      <c r="EGY32" s="39"/>
      <c r="EGZ32" s="39"/>
      <c r="EHA32" s="39"/>
      <c r="EHB32" s="39"/>
      <c r="EHC32" s="39"/>
      <c r="EHD32" s="39"/>
      <c r="EHE32" s="39"/>
      <c r="EHF32" s="39"/>
      <c r="EHG32" s="39"/>
      <c r="EHH32" s="39"/>
      <c r="EHI32" s="39"/>
      <c r="EHJ32" s="39"/>
      <c r="EHK32" s="39"/>
      <c r="EHL32" s="39"/>
      <c r="EHM32" s="39"/>
      <c r="EHN32" s="39"/>
      <c r="EHO32" s="39"/>
      <c r="EHP32" s="39"/>
      <c r="EHQ32" s="39"/>
      <c r="EHR32" s="39"/>
      <c r="EHS32" s="39"/>
      <c r="EHT32" s="39"/>
      <c r="EHU32" s="39"/>
      <c r="EHV32" s="39"/>
      <c r="EHW32" s="39"/>
      <c r="EHX32" s="39"/>
      <c r="EHY32" s="39"/>
      <c r="EHZ32" s="39"/>
      <c r="EIA32" s="39"/>
      <c r="EIB32" s="39"/>
      <c r="EIC32" s="39"/>
      <c r="EID32" s="39"/>
      <c r="EIE32" s="39"/>
      <c r="EIF32" s="39"/>
      <c r="EIG32" s="39"/>
      <c r="EIH32" s="39"/>
      <c r="EII32" s="39"/>
      <c r="EIJ32" s="39"/>
      <c r="EIK32" s="39"/>
      <c r="EIL32" s="39"/>
      <c r="EIM32" s="39"/>
      <c r="EIN32" s="39"/>
      <c r="EIO32" s="39"/>
      <c r="EIP32" s="39"/>
      <c r="EIQ32" s="39"/>
      <c r="EIR32" s="39"/>
      <c r="EIS32" s="39"/>
      <c r="EIT32" s="39"/>
      <c r="EIU32" s="39"/>
      <c r="EIV32" s="39"/>
      <c r="EIW32" s="39"/>
      <c r="EIX32" s="39"/>
      <c r="EIY32" s="39"/>
      <c r="EIZ32" s="39"/>
      <c r="EJA32" s="39"/>
      <c r="EJB32" s="39"/>
      <c r="EJC32" s="39"/>
      <c r="EJD32" s="39"/>
      <c r="EJE32" s="39"/>
      <c r="EJF32" s="39"/>
      <c r="EJG32" s="39"/>
      <c r="EJH32" s="39"/>
      <c r="EJI32" s="39"/>
      <c r="EJJ32" s="39"/>
      <c r="EJK32" s="39"/>
      <c r="EJL32" s="39"/>
      <c r="EJM32" s="39"/>
      <c r="EJN32" s="39"/>
      <c r="EJO32" s="39"/>
      <c r="EJP32" s="39"/>
      <c r="EJQ32" s="39"/>
      <c r="EJR32" s="39"/>
      <c r="EJS32" s="39"/>
      <c r="EJT32" s="39"/>
      <c r="EJU32" s="39"/>
      <c r="EJV32" s="39"/>
      <c r="EJW32" s="39"/>
      <c r="EJX32" s="39"/>
      <c r="EJY32" s="39"/>
      <c r="EJZ32" s="39"/>
      <c r="EKA32" s="39"/>
      <c r="EKB32" s="39"/>
      <c r="EKC32" s="39"/>
      <c r="EKD32" s="39"/>
      <c r="EKE32" s="39"/>
      <c r="EKF32" s="39"/>
      <c r="EKG32" s="39"/>
      <c r="EKH32" s="39"/>
      <c r="EKI32" s="39"/>
      <c r="EKJ32" s="39"/>
      <c r="EKK32" s="39"/>
      <c r="EKL32" s="39"/>
      <c r="EKM32" s="39"/>
      <c r="EKN32" s="39"/>
      <c r="EKO32" s="39"/>
      <c r="EKP32" s="39"/>
      <c r="EKQ32" s="39"/>
      <c r="EKR32" s="39"/>
      <c r="EKS32" s="39"/>
      <c r="EKT32" s="39"/>
      <c r="EKU32" s="39"/>
      <c r="EKV32" s="39"/>
      <c r="EKW32" s="39"/>
      <c r="EKX32" s="39"/>
      <c r="EKY32" s="39"/>
      <c r="EKZ32" s="39"/>
      <c r="ELA32" s="39"/>
      <c r="ELB32" s="39"/>
      <c r="ELC32" s="39"/>
      <c r="ELD32" s="39"/>
      <c r="ELE32" s="39"/>
      <c r="ELF32" s="39"/>
      <c r="ELG32" s="39"/>
      <c r="ELH32" s="39"/>
      <c r="ELI32" s="39"/>
      <c r="ELJ32" s="39"/>
      <c r="ELK32" s="39"/>
      <c r="ELL32" s="39"/>
      <c r="ELM32" s="39"/>
      <c r="ELN32" s="39"/>
      <c r="ELO32" s="39"/>
      <c r="ELP32" s="39"/>
      <c r="ELQ32" s="39"/>
      <c r="ELR32" s="39"/>
      <c r="ELS32" s="39"/>
      <c r="ELT32" s="39"/>
      <c r="ELU32" s="39"/>
      <c r="ELV32" s="39"/>
      <c r="ELW32" s="39"/>
      <c r="ELX32" s="39"/>
      <c r="ELY32" s="39"/>
      <c r="ELZ32" s="39"/>
      <c r="EMA32" s="39"/>
      <c r="EMB32" s="39"/>
      <c r="EMC32" s="39"/>
      <c r="EMD32" s="39"/>
      <c r="EME32" s="39"/>
      <c r="EMF32" s="39"/>
      <c r="EMG32" s="39"/>
      <c r="EMH32" s="39"/>
      <c r="EMI32" s="39"/>
      <c r="EMJ32" s="39"/>
      <c r="EMK32" s="39"/>
      <c r="EML32" s="39"/>
      <c r="EMM32" s="39"/>
      <c r="EMN32" s="39"/>
      <c r="EMO32" s="39"/>
      <c r="EMP32" s="39"/>
      <c r="EMQ32" s="39"/>
      <c r="EMR32" s="39"/>
      <c r="EMS32" s="39"/>
      <c r="EMT32" s="39"/>
      <c r="EMU32" s="39"/>
      <c r="EMV32" s="39"/>
      <c r="EMW32" s="39"/>
      <c r="EMX32" s="39"/>
      <c r="EMY32" s="39"/>
      <c r="EMZ32" s="39"/>
      <c r="ENA32" s="39"/>
      <c r="ENB32" s="39"/>
      <c r="ENC32" s="39"/>
      <c r="END32" s="39"/>
      <c r="ENE32" s="39"/>
      <c r="ENF32" s="39"/>
      <c r="ENG32" s="39"/>
      <c r="ENH32" s="39"/>
      <c r="ENI32" s="39"/>
      <c r="ENJ32" s="39"/>
      <c r="ENK32" s="39"/>
      <c r="ENL32" s="39"/>
      <c r="ENM32" s="39"/>
      <c r="ENN32" s="39"/>
      <c r="ENO32" s="39"/>
      <c r="ENP32" s="39"/>
      <c r="ENQ32" s="39"/>
      <c r="ENR32" s="39"/>
      <c r="ENS32" s="39"/>
      <c r="ENT32" s="39"/>
      <c r="ENU32" s="39"/>
      <c r="ENV32" s="39"/>
      <c r="ENW32" s="39"/>
      <c r="ENX32" s="39"/>
      <c r="ENY32" s="39"/>
      <c r="ENZ32" s="39"/>
      <c r="EOA32" s="39"/>
      <c r="EOB32" s="39"/>
      <c r="EOC32" s="39"/>
      <c r="EOD32" s="39"/>
      <c r="EOE32" s="39"/>
      <c r="EOF32" s="39"/>
      <c r="EOG32" s="39"/>
      <c r="EOH32" s="39"/>
      <c r="EOI32" s="39"/>
      <c r="EOJ32" s="39"/>
      <c r="EOK32" s="39"/>
      <c r="EOL32" s="39"/>
      <c r="EOM32" s="39"/>
      <c r="EON32" s="39"/>
      <c r="EOO32" s="39"/>
      <c r="EOP32" s="39"/>
      <c r="EOQ32" s="39"/>
      <c r="EOR32" s="39"/>
      <c r="EOS32" s="39"/>
      <c r="EOT32" s="39"/>
      <c r="EOU32" s="39"/>
      <c r="EOV32" s="39"/>
      <c r="EOW32" s="39"/>
      <c r="EOX32" s="39"/>
      <c r="EOY32" s="39"/>
      <c r="EOZ32" s="39"/>
      <c r="EPA32" s="39"/>
      <c r="EPB32" s="39"/>
      <c r="EPC32" s="39"/>
      <c r="EPD32" s="39"/>
      <c r="EPE32" s="39"/>
      <c r="EPF32" s="39"/>
      <c r="EPG32" s="39"/>
      <c r="EPH32" s="39"/>
      <c r="EPI32" s="39"/>
      <c r="EPJ32" s="39"/>
      <c r="EPK32" s="39"/>
      <c r="EPL32" s="39"/>
      <c r="EPM32" s="39"/>
      <c r="EPN32" s="39"/>
      <c r="EPO32" s="39"/>
      <c r="EPP32" s="39"/>
      <c r="EPQ32" s="39"/>
      <c r="EPR32" s="39"/>
      <c r="EPS32" s="39"/>
      <c r="EPT32" s="39"/>
      <c r="EPU32" s="39"/>
      <c r="EPV32" s="39"/>
      <c r="EPW32" s="39"/>
      <c r="EPX32" s="39"/>
      <c r="EPY32" s="39"/>
      <c r="EPZ32" s="39"/>
      <c r="EQA32" s="39"/>
      <c r="EQB32" s="39"/>
      <c r="EQC32" s="39"/>
      <c r="EQD32" s="39"/>
      <c r="EQE32" s="39"/>
      <c r="EQF32" s="39"/>
      <c r="EQG32" s="39"/>
      <c r="EQH32" s="39"/>
      <c r="EQI32" s="39"/>
      <c r="EQJ32" s="39"/>
      <c r="EQK32" s="39"/>
      <c r="EQL32" s="39"/>
      <c r="EQM32" s="39"/>
      <c r="EQN32" s="39"/>
      <c r="EQO32" s="39"/>
      <c r="EQP32" s="39"/>
      <c r="EQQ32" s="39"/>
      <c r="EQR32" s="39"/>
      <c r="EQS32" s="39"/>
      <c r="EQT32" s="39"/>
      <c r="EQU32" s="39"/>
      <c r="EQV32" s="39"/>
      <c r="EQW32" s="39"/>
      <c r="EQX32" s="39"/>
      <c r="EQY32" s="39"/>
      <c r="EQZ32" s="39"/>
      <c r="ERA32" s="39"/>
      <c r="ERB32" s="39"/>
      <c r="ERC32" s="39"/>
      <c r="ERD32" s="39"/>
      <c r="ERE32" s="39"/>
      <c r="ERF32" s="39"/>
      <c r="ERG32" s="39"/>
      <c r="ERH32" s="39"/>
      <c r="ERI32" s="39"/>
      <c r="ERJ32" s="39"/>
      <c r="ERK32" s="39"/>
      <c r="ERL32" s="39"/>
      <c r="ERM32" s="39"/>
      <c r="ERN32" s="39"/>
      <c r="ERO32" s="39"/>
      <c r="ERP32" s="39"/>
      <c r="ERQ32" s="39"/>
      <c r="ERR32" s="39"/>
      <c r="ERS32" s="39"/>
      <c r="ERT32" s="39"/>
      <c r="ERU32" s="39"/>
      <c r="ERV32" s="39"/>
      <c r="ERW32" s="39"/>
      <c r="ERX32" s="39"/>
      <c r="ERY32" s="39"/>
      <c r="ERZ32" s="39"/>
      <c r="ESA32" s="39"/>
      <c r="ESB32" s="39"/>
      <c r="ESC32" s="39"/>
      <c r="ESD32" s="39"/>
      <c r="ESE32" s="39"/>
      <c r="ESF32" s="39"/>
      <c r="ESG32" s="39"/>
      <c r="ESH32" s="39"/>
      <c r="ESI32" s="39"/>
      <c r="ESJ32" s="39"/>
      <c r="ESK32" s="39"/>
      <c r="ESL32" s="39"/>
      <c r="ESM32" s="39"/>
      <c r="ESN32" s="39"/>
      <c r="ESO32" s="39"/>
      <c r="ESP32" s="39"/>
      <c r="ESQ32" s="39"/>
      <c r="ESR32" s="39"/>
      <c r="ESS32" s="39"/>
      <c r="EST32" s="39"/>
      <c r="ESU32" s="39"/>
      <c r="ESV32" s="39"/>
      <c r="ESW32" s="39"/>
      <c r="ESX32" s="39"/>
      <c r="ESY32" s="39"/>
      <c r="ESZ32" s="39"/>
      <c r="ETA32" s="39"/>
      <c r="ETB32" s="39"/>
      <c r="ETC32" s="39"/>
      <c r="ETD32" s="39"/>
      <c r="ETE32" s="39"/>
      <c r="ETF32" s="39"/>
      <c r="ETG32" s="39"/>
      <c r="ETH32" s="39"/>
      <c r="ETI32" s="39"/>
      <c r="ETJ32" s="39"/>
      <c r="ETK32" s="39"/>
      <c r="ETL32" s="39"/>
      <c r="ETM32" s="39"/>
      <c r="ETN32" s="39"/>
      <c r="ETO32" s="39"/>
      <c r="ETP32" s="39"/>
      <c r="ETQ32" s="39"/>
      <c r="ETR32" s="39"/>
      <c r="ETS32" s="39"/>
      <c r="ETT32" s="39"/>
      <c r="ETU32" s="39"/>
      <c r="ETV32" s="39"/>
      <c r="ETW32" s="39"/>
      <c r="ETX32" s="39"/>
      <c r="ETY32" s="39"/>
      <c r="ETZ32" s="39"/>
      <c r="EUA32" s="39"/>
      <c r="EUB32" s="39"/>
      <c r="EUC32" s="39"/>
      <c r="EUD32" s="39"/>
      <c r="EUE32" s="39"/>
      <c r="EUF32" s="39"/>
      <c r="EUG32" s="39"/>
      <c r="EUH32" s="39"/>
      <c r="EUI32" s="39"/>
      <c r="EUJ32" s="39"/>
      <c r="EUK32" s="39"/>
      <c r="EUL32" s="39"/>
      <c r="EUM32" s="39"/>
      <c r="EUN32" s="39"/>
      <c r="EUO32" s="39"/>
      <c r="EUP32" s="39"/>
      <c r="EUQ32" s="39"/>
      <c r="EUR32" s="39"/>
      <c r="EUS32" s="39"/>
      <c r="EUT32" s="39"/>
      <c r="EUU32" s="39"/>
      <c r="EUV32" s="39"/>
      <c r="EUW32" s="39"/>
      <c r="EUX32" s="39"/>
      <c r="EUY32" s="39"/>
      <c r="EUZ32" s="39"/>
      <c r="EVA32" s="39"/>
      <c r="EVB32" s="39"/>
      <c r="EVC32" s="39"/>
      <c r="EVD32" s="39"/>
      <c r="EVE32" s="39"/>
      <c r="EVF32" s="39"/>
      <c r="EVG32" s="39"/>
      <c r="EVH32" s="39"/>
      <c r="EVI32" s="39"/>
      <c r="EVJ32" s="39"/>
      <c r="EVK32" s="39"/>
      <c r="EVL32" s="39"/>
      <c r="EVM32" s="39"/>
      <c r="EVN32" s="39"/>
      <c r="EVO32" s="39"/>
      <c r="EVP32" s="39"/>
      <c r="EVQ32" s="39"/>
      <c r="EVR32" s="39"/>
      <c r="EVS32" s="39"/>
      <c r="EVT32" s="39"/>
      <c r="EVU32" s="39"/>
      <c r="EVV32" s="39"/>
      <c r="EVW32" s="39"/>
      <c r="EVX32" s="39"/>
      <c r="EVY32" s="39"/>
      <c r="EVZ32" s="39"/>
      <c r="EWA32" s="39"/>
      <c r="EWB32" s="39"/>
      <c r="EWC32" s="39"/>
      <c r="EWD32" s="39"/>
      <c r="EWE32" s="39"/>
      <c r="EWF32" s="39"/>
      <c r="EWG32" s="39"/>
      <c r="EWH32" s="39"/>
      <c r="EWI32" s="39"/>
      <c r="EWJ32" s="39"/>
      <c r="EWK32" s="39"/>
      <c r="EWL32" s="39"/>
      <c r="EWM32" s="39"/>
      <c r="EWN32" s="39"/>
      <c r="EWO32" s="39"/>
      <c r="EWP32" s="39"/>
      <c r="EWQ32" s="39"/>
      <c r="EWR32" s="39"/>
      <c r="EWS32" s="39"/>
      <c r="EWT32" s="39"/>
      <c r="EWU32" s="39"/>
      <c r="EWV32" s="39"/>
      <c r="EWW32" s="39"/>
      <c r="EWX32" s="39"/>
      <c r="EWY32" s="39"/>
      <c r="EWZ32" s="39"/>
      <c r="EXA32" s="39"/>
      <c r="EXB32" s="39"/>
      <c r="EXC32" s="39"/>
      <c r="EXD32" s="39"/>
      <c r="EXE32" s="39"/>
      <c r="EXF32" s="39"/>
      <c r="EXG32" s="39"/>
      <c r="EXH32" s="39"/>
      <c r="EXI32" s="39"/>
      <c r="EXJ32" s="39"/>
      <c r="EXK32" s="39"/>
      <c r="EXL32" s="39"/>
      <c r="EXM32" s="39"/>
      <c r="EXN32" s="39"/>
      <c r="EXO32" s="39"/>
      <c r="EXP32" s="39"/>
      <c r="EXQ32" s="39"/>
      <c r="EXR32" s="39"/>
      <c r="EXS32" s="39"/>
      <c r="EXT32" s="39"/>
      <c r="EXU32" s="39"/>
      <c r="EXV32" s="39"/>
      <c r="EXW32" s="39"/>
      <c r="EXX32" s="39"/>
      <c r="EXY32" s="39"/>
      <c r="EXZ32" s="39"/>
      <c r="EYA32" s="39"/>
      <c r="EYB32" s="39"/>
      <c r="EYC32" s="39"/>
      <c r="EYD32" s="39"/>
      <c r="EYE32" s="39"/>
      <c r="EYF32" s="39"/>
      <c r="EYG32" s="39"/>
      <c r="EYH32" s="39"/>
      <c r="EYI32" s="39"/>
      <c r="EYJ32" s="39"/>
      <c r="EYK32" s="39"/>
      <c r="EYL32" s="39"/>
      <c r="EYM32" s="39"/>
      <c r="EYN32" s="39"/>
      <c r="EYO32" s="39"/>
      <c r="EYP32" s="39"/>
      <c r="EYQ32" s="39"/>
      <c r="EYR32" s="39"/>
      <c r="EYS32" s="39"/>
      <c r="EYT32" s="39"/>
      <c r="EYU32" s="39"/>
      <c r="EYV32" s="39"/>
      <c r="EYW32" s="39"/>
      <c r="EYX32" s="39"/>
      <c r="EYY32" s="39"/>
      <c r="EYZ32" s="39"/>
      <c r="EZA32" s="39"/>
      <c r="EZB32" s="39"/>
      <c r="EZC32" s="39"/>
      <c r="EZD32" s="39"/>
      <c r="EZE32" s="39"/>
      <c r="EZF32" s="39"/>
      <c r="EZG32" s="39"/>
      <c r="EZH32" s="39"/>
      <c r="EZI32" s="39"/>
      <c r="EZJ32" s="39"/>
      <c r="EZK32" s="39"/>
      <c r="EZL32" s="39"/>
      <c r="EZM32" s="39"/>
      <c r="EZN32" s="39"/>
      <c r="EZO32" s="39"/>
      <c r="EZP32" s="39"/>
      <c r="EZQ32" s="39"/>
      <c r="EZR32" s="39"/>
      <c r="EZS32" s="39"/>
      <c r="EZT32" s="39"/>
      <c r="EZU32" s="39"/>
      <c r="EZV32" s="39"/>
      <c r="EZW32" s="39"/>
      <c r="EZX32" s="39"/>
      <c r="EZY32" s="39"/>
      <c r="EZZ32" s="39"/>
      <c r="FAA32" s="39"/>
      <c r="FAB32" s="39"/>
      <c r="FAC32" s="39"/>
      <c r="FAD32" s="39"/>
      <c r="FAE32" s="39"/>
      <c r="FAF32" s="39"/>
      <c r="FAG32" s="39"/>
      <c r="FAH32" s="39"/>
      <c r="FAI32" s="39"/>
      <c r="FAJ32" s="39"/>
      <c r="FAK32" s="39"/>
      <c r="FAL32" s="39"/>
      <c r="FAM32" s="39"/>
      <c r="FAN32" s="39"/>
      <c r="FAO32" s="39"/>
      <c r="FAP32" s="39"/>
      <c r="FAQ32" s="39"/>
      <c r="FAR32" s="39"/>
      <c r="FAS32" s="39"/>
      <c r="FAT32" s="39"/>
      <c r="FAU32" s="39"/>
      <c r="FAV32" s="39"/>
      <c r="FAW32" s="39"/>
      <c r="FAX32" s="39"/>
      <c r="FAY32" s="39"/>
      <c r="FAZ32" s="39"/>
      <c r="FBA32" s="39"/>
      <c r="FBB32" s="39"/>
      <c r="FBC32" s="39"/>
      <c r="FBD32" s="39"/>
      <c r="FBE32" s="39"/>
      <c r="FBF32" s="39"/>
      <c r="FBG32" s="39"/>
      <c r="FBH32" s="39"/>
      <c r="FBI32" s="39"/>
      <c r="FBJ32" s="39"/>
      <c r="FBK32" s="39"/>
      <c r="FBL32" s="39"/>
      <c r="FBM32" s="39"/>
      <c r="FBN32" s="39"/>
      <c r="FBO32" s="39"/>
      <c r="FBP32" s="39"/>
      <c r="FBQ32" s="39"/>
      <c r="FBR32" s="39"/>
      <c r="FBS32" s="39"/>
      <c r="FBT32" s="39"/>
      <c r="FBU32" s="39"/>
      <c r="FBV32" s="39"/>
      <c r="FBW32" s="39"/>
      <c r="FBX32" s="39"/>
      <c r="FBY32" s="39"/>
      <c r="FBZ32" s="39"/>
      <c r="FCA32" s="39"/>
      <c r="FCB32" s="39"/>
      <c r="FCC32" s="39"/>
      <c r="FCD32" s="39"/>
      <c r="FCE32" s="39"/>
      <c r="FCF32" s="39"/>
      <c r="FCG32" s="39"/>
      <c r="FCH32" s="39"/>
      <c r="FCI32" s="39"/>
      <c r="FCJ32" s="39"/>
      <c r="FCK32" s="39"/>
      <c r="FCL32" s="39"/>
      <c r="FCM32" s="39"/>
      <c r="FCN32" s="39"/>
      <c r="FCO32" s="39"/>
      <c r="FCP32" s="39"/>
      <c r="FCQ32" s="39"/>
      <c r="FCR32" s="39"/>
      <c r="FCS32" s="39"/>
      <c r="FCT32" s="39"/>
      <c r="FCU32" s="39"/>
      <c r="FCV32" s="39"/>
      <c r="FCW32" s="39"/>
      <c r="FCX32" s="39"/>
      <c r="FCY32" s="39"/>
      <c r="FCZ32" s="39"/>
      <c r="FDA32" s="39"/>
      <c r="FDB32" s="39"/>
      <c r="FDC32" s="39"/>
      <c r="FDD32" s="39"/>
      <c r="FDE32" s="39"/>
      <c r="FDF32" s="39"/>
      <c r="FDG32" s="39"/>
      <c r="FDH32" s="39"/>
      <c r="FDI32" s="39"/>
      <c r="FDJ32" s="39"/>
      <c r="FDK32" s="39"/>
      <c r="FDL32" s="39"/>
      <c r="FDM32" s="39"/>
      <c r="FDN32" s="39"/>
      <c r="FDO32" s="39"/>
      <c r="FDP32" s="39"/>
      <c r="FDQ32" s="39"/>
      <c r="FDR32" s="39"/>
      <c r="FDS32" s="39"/>
      <c r="FDT32" s="39"/>
      <c r="FDU32" s="39"/>
      <c r="FDV32" s="39"/>
      <c r="FDW32" s="39"/>
      <c r="FDX32" s="39"/>
      <c r="FDY32" s="39"/>
      <c r="FDZ32" s="39"/>
      <c r="FEA32" s="39"/>
      <c r="FEB32" s="39"/>
      <c r="FEC32" s="39"/>
      <c r="FED32" s="39"/>
      <c r="FEE32" s="39"/>
      <c r="FEF32" s="39"/>
      <c r="FEG32" s="39"/>
      <c r="FEH32" s="39"/>
      <c r="FEI32" s="39"/>
      <c r="FEJ32" s="39"/>
      <c r="FEK32" s="39"/>
      <c r="FEL32" s="39"/>
      <c r="FEM32" s="39"/>
      <c r="FEN32" s="39"/>
      <c r="FEO32" s="39"/>
      <c r="FEP32" s="39"/>
      <c r="FEQ32" s="39"/>
      <c r="FER32" s="39"/>
      <c r="FES32" s="39"/>
      <c r="FET32" s="39"/>
      <c r="FEU32" s="39"/>
      <c r="FEV32" s="39"/>
      <c r="FEW32" s="39"/>
      <c r="FEX32" s="39"/>
      <c r="FEY32" s="39"/>
      <c r="FEZ32" s="39"/>
      <c r="FFA32" s="39"/>
      <c r="FFB32" s="39"/>
      <c r="FFC32" s="39"/>
      <c r="FFD32" s="39"/>
      <c r="FFE32" s="39"/>
      <c r="FFF32" s="39"/>
      <c r="FFG32" s="39"/>
      <c r="FFH32" s="39"/>
      <c r="FFI32" s="39"/>
      <c r="FFJ32" s="39"/>
      <c r="FFK32" s="39"/>
      <c r="FFL32" s="39"/>
      <c r="FFM32" s="39"/>
      <c r="FFN32" s="39"/>
      <c r="FFO32" s="39"/>
      <c r="FFP32" s="39"/>
      <c r="FFQ32" s="39"/>
      <c r="FFR32" s="39"/>
      <c r="FFS32" s="39"/>
      <c r="FFT32" s="39"/>
      <c r="FFU32" s="39"/>
      <c r="FFV32" s="39"/>
      <c r="FFW32" s="39"/>
      <c r="FFX32" s="39"/>
      <c r="FFY32" s="39"/>
      <c r="FFZ32" s="39"/>
      <c r="FGA32" s="39"/>
      <c r="FGB32" s="39"/>
      <c r="FGC32" s="39"/>
      <c r="FGD32" s="39"/>
      <c r="FGE32" s="39"/>
      <c r="FGF32" s="39"/>
      <c r="FGG32" s="39"/>
      <c r="FGH32" s="39"/>
      <c r="FGI32" s="39"/>
      <c r="FGJ32" s="39"/>
      <c r="FGK32" s="39"/>
      <c r="FGL32" s="39"/>
      <c r="FGM32" s="39"/>
      <c r="FGN32" s="39"/>
      <c r="FGO32" s="39"/>
      <c r="FGP32" s="39"/>
      <c r="FGQ32" s="39"/>
      <c r="FGR32" s="39"/>
      <c r="FGS32" s="39"/>
      <c r="FGT32" s="39"/>
      <c r="FGU32" s="39"/>
      <c r="FGV32" s="39"/>
      <c r="FGW32" s="39"/>
      <c r="FGX32" s="39"/>
      <c r="FGY32" s="39"/>
      <c r="FGZ32" s="39"/>
      <c r="FHA32" s="39"/>
      <c r="FHB32" s="39"/>
      <c r="FHC32" s="39"/>
      <c r="FHD32" s="39"/>
      <c r="FHE32" s="39"/>
      <c r="FHF32" s="39"/>
      <c r="FHG32" s="39"/>
      <c r="FHH32" s="39"/>
      <c r="FHI32" s="39"/>
      <c r="FHJ32" s="39"/>
      <c r="FHK32" s="39"/>
      <c r="FHL32" s="39"/>
      <c r="FHM32" s="39"/>
      <c r="FHN32" s="39"/>
      <c r="FHO32" s="39"/>
      <c r="FHP32" s="39"/>
      <c r="FHQ32" s="39"/>
      <c r="FHR32" s="39"/>
      <c r="FHS32" s="39"/>
      <c r="FHT32" s="39"/>
      <c r="FHU32" s="39"/>
      <c r="FHV32" s="39"/>
      <c r="FHW32" s="39"/>
      <c r="FHX32" s="39"/>
      <c r="FHY32" s="39"/>
      <c r="FHZ32" s="39"/>
      <c r="FIA32" s="39"/>
      <c r="FIB32" s="39"/>
      <c r="FIC32" s="39"/>
      <c r="FID32" s="39"/>
      <c r="FIE32" s="39"/>
      <c r="FIF32" s="39"/>
      <c r="FIG32" s="39"/>
      <c r="FIH32" s="39"/>
      <c r="FII32" s="39"/>
      <c r="FIJ32" s="39"/>
      <c r="FIK32" s="39"/>
      <c r="FIL32" s="39"/>
      <c r="FIM32" s="39"/>
      <c r="FIN32" s="39"/>
      <c r="FIO32" s="39"/>
      <c r="FIP32" s="39"/>
      <c r="FIQ32" s="39"/>
      <c r="FIR32" s="39"/>
      <c r="FIS32" s="39"/>
      <c r="FIT32" s="39"/>
      <c r="FIU32" s="39"/>
      <c r="FIV32" s="39"/>
      <c r="FIW32" s="39"/>
      <c r="FIX32" s="39"/>
      <c r="FIY32" s="39"/>
      <c r="FIZ32" s="39"/>
      <c r="FJA32" s="39"/>
      <c r="FJB32" s="39"/>
      <c r="FJC32" s="39"/>
      <c r="FJD32" s="39"/>
      <c r="FJE32" s="39"/>
      <c r="FJF32" s="39"/>
      <c r="FJG32" s="39"/>
      <c r="FJH32" s="39"/>
      <c r="FJI32" s="39"/>
      <c r="FJJ32" s="39"/>
      <c r="FJK32" s="39"/>
      <c r="FJL32" s="39"/>
      <c r="FJM32" s="39"/>
      <c r="FJN32" s="39"/>
      <c r="FJO32" s="39"/>
      <c r="FJP32" s="39"/>
      <c r="FJQ32" s="39"/>
      <c r="FJR32" s="39"/>
      <c r="FJS32" s="39"/>
      <c r="FJT32" s="39"/>
      <c r="FJU32" s="39"/>
      <c r="FJV32" s="39"/>
      <c r="FJW32" s="39"/>
      <c r="FJX32" s="39"/>
      <c r="FJY32" s="39"/>
      <c r="FJZ32" s="39"/>
      <c r="FKA32" s="39"/>
      <c r="FKB32" s="39"/>
      <c r="FKC32" s="39"/>
      <c r="FKD32" s="39"/>
      <c r="FKE32" s="39"/>
      <c r="FKF32" s="39"/>
      <c r="FKG32" s="39"/>
      <c r="FKH32" s="39"/>
      <c r="FKI32" s="39"/>
      <c r="FKJ32" s="39"/>
      <c r="FKK32" s="39"/>
      <c r="FKL32" s="39"/>
      <c r="FKM32" s="39"/>
      <c r="FKN32" s="39"/>
      <c r="FKO32" s="39"/>
      <c r="FKP32" s="39"/>
      <c r="FKQ32" s="39"/>
      <c r="FKR32" s="39"/>
      <c r="FKS32" s="39"/>
      <c r="FKT32" s="39"/>
      <c r="FKU32" s="39"/>
      <c r="FKV32" s="39"/>
      <c r="FKW32" s="39"/>
      <c r="FKX32" s="39"/>
      <c r="FKY32" s="39"/>
      <c r="FKZ32" s="39"/>
      <c r="FLA32" s="39"/>
      <c r="FLB32" s="39"/>
      <c r="FLC32" s="39"/>
      <c r="FLD32" s="39"/>
      <c r="FLE32" s="39"/>
      <c r="FLF32" s="39"/>
      <c r="FLG32" s="39"/>
      <c r="FLH32" s="39"/>
      <c r="FLI32" s="39"/>
      <c r="FLJ32" s="39"/>
      <c r="FLK32" s="39"/>
      <c r="FLL32" s="39"/>
      <c r="FLM32" s="39"/>
      <c r="FLN32" s="39"/>
      <c r="FLO32" s="39"/>
      <c r="FLP32" s="39"/>
      <c r="FLQ32" s="39"/>
      <c r="FLR32" s="39"/>
      <c r="FLS32" s="39"/>
      <c r="FLT32" s="39"/>
      <c r="FLU32" s="39"/>
      <c r="FLV32" s="39"/>
      <c r="FLW32" s="39"/>
      <c r="FLX32" s="39"/>
      <c r="FLY32" s="39"/>
      <c r="FLZ32" s="39"/>
      <c r="FMA32" s="39"/>
      <c r="FMB32" s="39"/>
      <c r="FMC32" s="39"/>
      <c r="FMD32" s="39"/>
      <c r="FME32" s="39"/>
      <c r="FMF32" s="39"/>
      <c r="FMG32" s="39"/>
      <c r="FMH32" s="39"/>
      <c r="FMI32" s="39"/>
      <c r="FMJ32" s="39"/>
      <c r="FMK32" s="39"/>
      <c r="FML32" s="39"/>
      <c r="FMM32" s="39"/>
      <c r="FMN32" s="39"/>
      <c r="FMO32" s="39"/>
      <c r="FMP32" s="39"/>
      <c r="FMQ32" s="39"/>
      <c r="FMR32" s="39"/>
      <c r="FMS32" s="39"/>
      <c r="FMT32" s="39"/>
      <c r="FMU32" s="39"/>
      <c r="FMV32" s="39"/>
      <c r="FMW32" s="39"/>
      <c r="FMX32" s="39"/>
      <c r="FMY32" s="39"/>
      <c r="FMZ32" s="39"/>
      <c r="FNA32" s="39"/>
      <c r="FNB32" s="39"/>
      <c r="FNC32" s="39"/>
      <c r="FND32" s="39"/>
      <c r="FNE32" s="39"/>
      <c r="FNF32" s="39"/>
      <c r="FNG32" s="39"/>
      <c r="FNH32" s="39"/>
      <c r="FNI32" s="39"/>
      <c r="FNJ32" s="39"/>
      <c r="FNK32" s="39"/>
      <c r="FNL32" s="39"/>
      <c r="FNM32" s="39"/>
      <c r="FNN32" s="39"/>
      <c r="FNO32" s="39"/>
      <c r="FNP32" s="39"/>
      <c r="FNQ32" s="39"/>
      <c r="FNR32" s="39"/>
      <c r="FNS32" s="39"/>
      <c r="FNT32" s="39"/>
      <c r="FNU32" s="39"/>
      <c r="FNV32" s="39"/>
      <c r="FNW32" s="39"/>
      <c r="FNX32" s="39"/>
      <c r="FNY32" s="39"/>
      <c r="FNZ32" s="39"/>
      <c r="FOA32" s="39"/>
      <c r="FOB32" s="39"/>
      <c r="FOC32" s="39"/>
      <c r="FOD32" s="39"/>
      <c r="FOE32" s="39"/>
      <c r="FOF32" s="39"/>
      <c r="FOG32" s="39"/>
      <c r="FOH32" s="39"/>
      <c r="FOI32" s="39"/>
      <c r="FOJ32" s="39"/>
      <c r="FOK32" s="39"/>
      <c r="FOL32" s="39"/>
      <c r="FOM32" s="39"/>
      <c r="FON32" s="39"/>
      <c r="FOO32" s="39"/>
      <c r="FOP32" s="39"/>
      <c r="FOQ32" s="39"/>
      <c r="FOR32" s="39"/>
      <c r="FOS32" s="39"/>
      <c r="FOT32" s="39"/>
      <c r="FOU32" s="39"/>
      <c r="FOV32" s="39"/>
      <c r="FOW32" s="39"/>
      <c r="FOX32" s="39"/>
      <c r="FOY32" s="39"/>
      <c r="FOZ32" s="39"/>
      <c r="FPA32" s="39"/>
      <c r="FPB32" s="39"/>
      <c r="FPC32" s="39"/>
      <c r="FPD32" s="39"/>
      <c r="FPE32" s="39"/>
      <c r="FPF32" s="39"/>
      <c r="FPG32" s="39"/>
      <c r="FPH32" s="39"/>
      <c r="FPI32" s="39"/>
      <c r="FPJ32" s="39"/>
      <c r="FPK32" s="39"/>
      <c r="FPL32" s="39"/>
      <c r="FPM32" s="39"/>
      <c r="FPN32" s="39"/>
      <c r="FPO32" s="39"/>
      <c r="FPP32" s="39"/>
      <c r="FPQ32" s="39"/>
      <c r="FPR32" s="39"/>
      <c r="FPS32" s="39"/>
      <c r="FPT32" s="39"/>
      <c r="FPU32" s="39"/>
      <c r="FPV32" s="39"/>
      <c r="FPW32" s="39"/>
      <c r="FPX32" s="39"/>
      <c r="FPY32" s="39"/>
      <c r="FPZ32" s="39"/>
      <c r="FQA32" s="39"/>
      <c r="FQB32" s="39"/>
      <c r="FQC32" s="39"/>
      <c r="FQD32" s="39"/>
      <c r="FQE32" s="39"/>
      <c r="FQF32" s="39"/>
      <c r="FQG32" s="39"/>
      <c r="FQH32" s="39"/>
      <c r="FQI32" s="39"/>
      <c r="FQJ32" s="39"/>
      <c r="FQK32" s="39"/>
      <c r="FQL32" s="39"/>
      <c r="FQM32" s="39"/>
      <c r="FQN32" s="39"/>
      <c r="FQO32" s="39"/>
      <c r="FQP32" s="39"/>
      <c r="FQQ32" s="39"/>
      <c r="FQR32" s="39"/>
      <c r="FQS32" s="39"/>
      <c r="FQT32" s="39"/>
      <c r="FQU32" s="39"/>
      <c r="FQV32" s="39"/>
      <c r="FQW32" s="39"/>
      <c r="FQX32" s="39"/>
      <c r="FQY32" s="39"/>
      <c r="FQZ32" s="39"/>
      <c r="FRA32" s="39"/>
      <c r="FRB32" s="39"/>
      <c r="FRC32" s="39"/>
      <c r="FRD32" s="39"/>
      <c r="FRE32" s="39"/>
      <c r="FRF32" s="39"/>
      <c r="FRG32" s="39"/>
      <c r="FRH32" s="39"/>
      <c r="FRI32" s="39"/>
      <c r="FRJ32" s="39"/>
      <c r="FRK32" s="39"/>
      <c r="FRL32" s="39"/>
      <c r="FRM32" s="39"/>
      <c r="FRN32" s="39"/>
      <c r="FRO32" s="39"/>
      <c r="FRP32" s="39"/>
      <c r="FRQ32" s="39"/>
      <c r="FRR32" s="39"/>
      <c r="FRS32" s="39"/>
      <c r="FRT32" s="39"/>
      <c r="FRU32" s="39"/>
      <c r="FRV32" s="39"/>
      <c r="FRW32" s="39"/>
      <c r="FRX32" s="39"/>
      <c r="FRY32" s="39"/>
      <c r="FRZ32" s="39"/>
      <c r="FSA32" s="39"/>
      <c r="FSB32" s="39"/>
      <c r="FSC32" s="39"/>
      <c r="FSD32" s="39"/>
      <c r="FSE32" s="39"/>
      <c r="FSF32" s="39"/>
      <c r="FSG32" s="39"/>
      <c r="FSH32" s="39"/>
      <c r="FSI32" s="39"/>
      <c r="FSJ32" s="39"/>
      <c r="FSK32" s="39"/>
      <c r="FSL32" s="39"/>
      <c r="FSM32" s="39"/>
      <c r="FSN32" s="39"/>
      <c r="FSO32" s="39"/>
      <c r="FSP32" s="39"/>
      <c r="FSQ32" s="39"/>
      <c r="FSR32" s="39"/>
      <c r="FSS32" s="39"/>
      <c r="FST32" s="39"/>
      <c r="FSU32" s="39"/>
      <c r="FSV32" s="39"/>
      <c r="FSW32" s="39"/>
      <c r="FSX32" s="39"/>
      <c r="FSY32" s="39"/>
      <c r="FSZ32" s="39"/>
      <c r="FTA32" s="39"/>
      <c r="FTB32" s="39"/>
      <c r="FTC32" s="39"/>
      <c r="FTD32" s="39"/>
      <c r="FTE32" s="39"/>
      <c r="FTF32" s="39"/>
      <c r="FTG32" s="39"/>
      <c r="FTH32" s="39"/>
      <c r="FTI32" s="39"/>
      <c r="FTJ32" s="39"/>
      <c r="FTK32" s="39"/>
      <c r="FTL32" s="39"/>
      <c r="FTM32" s="39"/>
      <c r="FTN32" s="39"/>
      <c r="FTO32" s="39"/>
      <c r="FTP32" s="39"/>
      <c r="FTQ32" s="39"/>
      <c r="FTR32" s="39"/>
      <c r="FTS32" s="39"/>
      <c r="FTT32" s="39"/>
      <c r="FTU32" s="39"/>
      <c r="FTV32" s="39"/>
      <c r="FTW32" s="39"/>
      <c r="FTX32" s="39"/>
      <c r="FTY32" s="39"/>
      <c r="FTZ32" s="39"/>
      <c r="FUA32" s="39"/>
      <c r="FUB32" s="39"/>
      <c r="FUC32" s="39"/>
      <c r="FUD32" s="39"/>
      <c r="FUE32" s="39"/>
      <c r="FUF32" s="39"/>
      <c r="FUG32" s="39"/>
      <c r="FUH32" s="39"/>
      <c r="FUI32" s="39"/>
      <c r="FUJ32" s="39"/>
      <c r="FUK32" s="39"/>
      <c r="FUL32" s="39"/>
      <c r="FUM32" s="39"/>
      <c r="FUN32" s="39"/>
      <c r="FUO32" s="39"/>
      <c r="FUP32" s="39"/>
      <c r="FUQ32" s="39"/>
      <c r="FUR32" s="39"/>
      <c r="FUS32" s="39"/>
      <c r="FUT32" s="39"/>
      <c r="FUU32" s="39"/>
      <c r="FUV32" s="39"/>
      <c r="FUW32" s="39"/>
      <c r="FUX32" s="39"/>
      <c r="FUY32" s="39"/>
      <c r="FUZ32" s="39"/>
      <c r="FVA32" s="39"/>
      <c r="FVB32" s="39"/>
      <c r="FVC32" s="39"/>
      <c r="FVD32" s="39"/>
      <c r="FVE32" s="39"/>
      <c r="FVF32" s="39"/>
      <c r="FVG32" s="39"/>
      <c r="FVH32" s="39"/>
      <c r="FVI32" s="39"/>
      <c r="FVJ32" s="39"/>
      <c r="FVK32" s="39"/>
      <c r="FVL32" s="39"/>
      <c r="FVM32" s="39"/>
      <c r="FVN32" s="39"/>
      <c r="FVO32" s="39"/>
      <c r="FVP32" s="39"/>
      <c r="FVQ32" s="39"/>
      <c r="FVR32" s="39"/>
      <c r="FVS32" s="39"/>
      <c r="FVT32" s="39"/>
      <c r="FVU32" s="39"/>
      <c r="FVV32" s="39"/>
      <c r="FVW32" s="39"/>
      <c r="FVX32" s="39"/>
      <c r="FVY32" s="39"/>
      <c r="FVZ32" s="39"/>
      <c r="FWA32" s="39"/>
      <c r="FWB32" s="39"/>
      <c r="FWC32" s="39"/>
      <c r="FWD32" s="39"/>
      <c r="FWE32" s="39"/>
      <c r="FWF32" s="39"/>
      <c r="FWG32" s="39"/>
      <c r="FWH32" s="39"/>
      <c r="FWI32" s="39"/>
      <c r="FWJ32" s="39"/>
      <c r="FWK32" s="39"/>
      <c r="FWL32" s="39"/>
      <c r="FWM32" s="39"/>
      <c r="FWN32" s="39"/>
      <c r="FWO32" s="39"/>
      <c r="FWP32" s="39"/>
      <c r="FWQ32" s="39"/>
      <c r="FWR32" s="39"/>
      <c r="FWS32" s="39"/>
      <c r="FWT32" s="39"/>
      <c r="FWU32" s="39"/>
      <c r="FWV32" s="39"/>
      <c r="FWW32" s="39"/>
      <c r="FWX32" s="39"/>
      <c r="FWY32" s="39"/>
      <c r="FWZ32" s="39"/>
      <c r="FXA32" s="39"/>
      <c r="FXB32" s="39"/>
      <c r="FXC32" s="39"/>
      <c r="FXD32" s="39"/>
      <c r="FXE32" s="39"/>
      <c r="FXF32" s="39"/>
      <c r="FXG32" s="39"/>
      <c r="FXH32" s="39"/>
      <c r="FXI32" s="39"/>
      <c r="FXJ32" s="39"/>
      <c r="FXK32" s="39"/>
      <c r="FXL32" s="39"/>
      <c r="FXM32" s="39"/>
      <c r="FXN32" s="39"/>
      <c r="FXO32" s="39"/>
      <c r="FXP32" s="39"/>
      <c r="FXQ32" s="39"/>
      <c r="FXR32" s="39"/>
      <c r="FXS32" s="39"/>
      <c r="FXT32" s="39"/>
      <c r="FXU32" s="39"/>
      <c r="FXV32" s="39"/>
      <c r="FXW32" s="39"/>
      <c r="FXX32" s="39"/>
      <c r="FXY32" s="39"/>
      <c r="FXZ32" s="39"/>
      <c r="FYA32" s="39"/>
      <c r="FYB32" s="39"/>
      <c r="FYC32" s="39"/>
      <c r="FYD32" s="39"/>
      <c r="FYE32" s="39"/>
      <c r="FYF32" s="39"/>
      <c r="FYG32" s="39"/>
      <c r="FYH32" s="39"/>
      <c r="FYI32" s="39"/>
      <c r="FYJ32" s="39"/>
      <c r="FYK32" s="39"/>
      <c r="FYL32" s="39"/>
      <c r="FYM32" s="39"/>
      <c r="FYN32" s="39"/>
      <c r="FYO32" s="39"/>
      <c r="FYP32" s="39"/>
      <c r="FYQ32" s="39"/>
      <c r="FYR32" s="39"/>
      <c r="FYS32" s="39"/>
      <c r="FYT32" s="39"/>
      <c r="FYU32" s="39"/>
      <c r="FYV32" s="39"/>
      <c r="FYW32" s="39"/>
      <c r="FYX32" s="39"/>
      <c r="FYY32" s="39"/>
      <c r="FYZ32" s="39"/>
      <c r="FZA32" s="39"/>
      <c r="FZB32" s="39"/>
      <c r="FZC32" s="39"/>
      <c r="FZD32" s="39"/>
      <c r="FZE32" s="39"/>
      <c r="FZF32" s="39"/>
      <c r="FZG32" s="39"/>
      <c r="FZH32" s="39"/>
      <c r="FZI32" s="39"/>
      <c r="FZJ32" s="39"/>
      <c r="FZK32" s="39"/>
      <c r="FZL32" s="39"/>
      <c r="FZM32" s="39"/>
      <c r="FZN32" s="39"/>
      <c r="FZO32" s="39"/>
      <c r="FZP32" s="39"/>
      <c r="FZQ32" s="39"/>
      <c r="FZR32" s="39"/>
      <c r="FZS32" s="39"/>
      <c r="FZT32" s="39"/>
      <c r="FZU32" s="39"/>
      <c r="FZV32" s="39"/>
      <c r="FZW32" s="39"/>
      <c r="FZX32" s="39"/>
      <c r="FZY32" s="39"/>
      <c r="FZZ32" s="39"/>
      <c r="GAA32" s="39"/>
      <c r="GAB32" s="39"/>
      <c r="GAC32" s="39"/>
      <c r="GAD32" s="39"/>
      <c r="GAE32" s="39"/>
      <c r="GAF32" s="39"/>
      <c r="GAG32" s="39"/>
      <c r="GAH32" s="39"/>
      <c r="GAI32" s="39"/>
      <c r="GAJ32" s="39"/>
      <c r="GAK32" s="39"/>
      <c r="GAL32" s="39"/>
      <c r="GAM32" s="39"/>
      <c r="GAN32" s="39"/>
      <c r="GAO32" s="39"/>
      <c r="GAP32" s="39"/>
      <c r="GAQ32" s="39"/>
      <c r="GAR32" s="39"/>
      <c r="GAS32" s="39"/>
      <c r="GAT32" s="39"/>
      <c r="GAU32" s="39"/>
      <c r="GAV32" s="39"/>
      <c r="GAW32" s="39"/>
      <c r="GAX32" s="39"/>
      <c r="GAY32" s="39"/>
      <c r="GAZ32" s="39"/>
      <c r="GBA32" s="39"/>
      <c r="GBB32" s="39"/>
      <c r="GBC32" s="39"/>
      <c r="GBD32" s="39"/>
      <c r="GBE32" s="39"/>
      <c r="GBF32" s="39"/>
      <c r="GBG32" s="39"/>
      <c r="GBH32" s="39"/>
      <c r="GBI32" s="39"/>
      <c r="GBJ32" s="39"/>
      <c r="GBK32" s="39"/>
      <c r="GBL32" s="39"/>
      <c r="GBM32" s="39"/>
      <c r="GBN32" s="39"/>
      <c r="GBO32" s="39"/>
      <c r="GBP32" s="39"/>
      <c r="GBQ32" s="39"/>
      <c r="GBR32" s="39"/>
      <c r="GBS32" s="39"/>
      <c r="GBT32" s="39"/>
      <c r="GBU32" s="39"/>
      <c r="GBV32" s="39"/>
      <c r="GBW32" s="39"/>
      <c r="GBX32" s="39"/>
      <c r="GBY32" s="39"/>
      <c r="GBZ32" s="39"/>
      <c r="GCA32" s="39"/>
      <c r="GCB32" s="39"/>
      <c r="GCC32" s="39"/>
      <c r="GCD32" s="39"/>
      <c r="GCE32" s="39"/>
      <c r="GCF32" s="39"/>
      <c r="GCG32" s="39"/>
      <c r="GCH32" s="39"/>
      <c r="GCI32" s="39"/>
      <c r="GCJ32" s="39"/>
      <c r="GCK32" s="39"/>
      <c r="GCL32" s="39"/>
      <c r="GCM32" s="39"/>
      <c r="GCN32" s="39"/>
      <c r="GCO32" s="39"/>
      <c r="GCP32" s="39"/>
      <c r="GCQ32" s="39"/>
      <c r="GCR32" s="39"/>
      <c r="GCS32" s="39"/>
      <c r="GCT32" s="39"/>
      <c r="GCU32" s="39"/>
      <c r="GCV32" s="39"/>
      <c r="GCW32" s="39"/>
      <c r="GCX32" s="39"/>
      <c r="GCY32" s="39"/>
      <c r="GCZ32" s="39"/>
      <c r="GDA32" s="39"/>
      <c r="GDB32" s="39"/>
      <c r="GDC32" s="39"/>
      <c r="GDD32" s="39"/>
      <c r="GDE32" s="39"/>
      <c r="GDF32" s="39"/>
      <c r="GDG32" s="39"/>
      <c r="GDH32" s="39"/>
      <c r="GDI32" s="39"/>
      <c r="GDJ32" s="39"/>
      <c r="GDK32" s="39"/>
      <c r="GDL32" s="39"/>
      <c r="GDM32" s="39"/>
      <c r="GDN32" s="39"/>
      <c r="GDO32" s="39"/>
      <c r="GDP32" s="39"/>
      <c r="GDQ32" s="39"/>
      <c r="GDR32" s="39"/>
      <c r="GDS32" s="39"/>
      <c r="GDT32" s="39"/>
      <c r="GDU32" s="39"/>
      <c r="GDV32" s="39"/>
      <c r="GDW32" s="39"/>
      <c r="GDX32" s="39"/>
      <c r="GDY32" s="39"/>
      <c r="GDZ32" s="39"/>
      <c r="GEA32" s="39"/>
      <c r="GEB32" s="39"/>
      <c r="GEC32" s="39"/>
      <c r="GED32" s="39"/>
      <c r="GEE32" s="39"/>
      <c r="GEF32" s="39"/>
      <c r="GEG32" s="39"/>
      <c r="GEH32" s="39"/>
      <c r="GEI32" s="39"/>
      <c r="GEJ32" s="39"/>
      <c r="GEK32" s="39"/>
      <c r="GEL32" s="39"/>
      <c r="GEM32" s="39"/>
      <c r="GEN32" s="39"/>
      <c r="GEO32" s="39"/>
      <c r="GEP32" s="39"/>
      <c r="GEQ32" s="39"/>
      <c r="GER32" s="39"/>
      <c r="GES32" s="39"/>
      <c r="GET32" s="39"/>
      <c r="GEU32" s="39"/>
      <c r="GEV32" s="39"/>
      <c r="GEW32" s="39"/>
      <c r="GEX32" s="39"/>
      <c r="GEY32" s="39"/>
      <c r="GEZ32" s="39"/>
      <c r="GFA32" s="39"/>
      <c r="GFB32" s="39"/>
      <c r="GFC32" s="39"/>
      <c r="GFD32" s="39"/>
      <c r="GFE32" s="39"/>
      <c r="GFF32" s="39"/>
      <c r="GFG32" s="39"/>
      <c r="GFH32" s="39"/>
      <c r="GFI32" s="39"/>
      <c r="GFJ32" s="39"/>
      <c r="GFK32" s="39"/>
      <c r="GFL32" s="39"/>
      <c r="GFM32" s="39"/>
      <c r="GFN32" s="39"/>
      <c r="GFO32" s="39"/>
      <c r="GFP32" s="39"/>
      <c r="GFQ32" s="39"/>
      <c r="GFR32" s="39"/>
      <c r="GFS32" s="39"/>
      <c r="GFT32" s="39"/>
      <c r="GFU32" s="39"/>
      <c r="GFV32" s="39"/>
      <c r="GFW32" s="39"/>
      <c r="GFX32" s="39"/>
      <c r="GFY32" s="39"/>
      <c r="GFZ32" s="39"/>
      <c r="GGA32" s="39"/>
      <c r="GGB32" s="39"/>
      <c r="GGC32" s="39"/>
      <c r="GGD32" s="39"/>
      <c r="GGE32" s="39"/>
      <c r="GGF32" s="39"/>
      <c r="GGG32" s="39"/>
      <c r="GGH32" s="39"/>
      <c r="GGI32" s="39"/>
      <c r="GGJ32" s="39"/>
      <c r="GGK32" s="39"/>
      <c r="GGL32" s="39"/>
      <c r="GGM32" s="39"/>
      <c r="GGN32" s="39"/>
      <c r="GGO32" s="39"/>
      <c r="GGP32" s="39"/>
      <c r="GGQ32" s="39"/>
      <c r="GGR32" s="39"/>
      <c r="GGS32" s="39"/>
      <c r="GGT32" s="39"/>
      <c r="GGU32" s="39"/>
      <c r="GGV32" s="39"/>
      <c r="GGW32" s="39"/>
      <c r="GGX32" s="39"/>
      <c r="GGY32" s="39"/>
      <c r="GGZ32" s="39"/>
      <c r="GHA32" s="39"/>
      <c r="GHB32" s="39"/>
      <c r="GHC32" s="39"/>
      <c r="GHD32" s="39"/>
      <c r="GHE32" s="39"/>
      <c r="GHF32" s="39"/>
      <c r="GHG32" s="39"/>
      <c r="GHH32" s="39"/>
      <c r="GHI32" s="39"/>
      <c r="GHJ32" s="39"/>
      <c r="GHK32" s="39"/>
      <c r="GHL32" s="39"/>
      <c r="GHM32" s="39"/>
      <c r="GHN32" s="39"/>
      <c r="GHO32" s="39"/>
      <c r="GHP32" s="39"/>
      <c r="GHQ32" s="39"/>
      <c r="GHR32" s="39"/>
      <c r="GHS32" s="39"/>
      <c r="GHT32" s="39"/>
      <c r="GHU32" s="39"/>
      <c r="GHV32" s="39"/>
      <c r="GHW32" s="39"/>
      <c r="GHX32" s="39"/>
      <c r="GHY32" s="39"/>
      <c r="GHZ32" s="39"/>
      <c r="GIA32" s="39"/>
      <c r="GIB32" s="39"/>
      <c r="GIC32" s="39"/>
      <c r="GID32" s="39"/>
      <c r="GIE32" s="39"/>
      <c r="GIF32" s="39"/>
      <c r="GIG32" s="39"/>
      <c r="GIH32" s="39"/>
      <c r="GII32" s="39"/>
      <c r="GIJ32" s="39"/>
      <c r="GIK32" s="39"/>
      <c r="GIL32" s="39"/>
      <c r="GIM32" s="39"/>
      <c r="GIN32" s="39"/>
      <c r="GIO32" s="39"/>
      <c r="GIP32" s="39"/>
      <c r="GIQ32" s="39"/>
      <c r="GIR32" s="39"/>
      <c r="GIS32" s="39"/>
      <c r="GIT32" s="39"/>
      <c r="GIU32" s="39"/>
      <c r="GIV32" s="39"/>
      <c r="GIW32" s="39"/>
      <c r="GIX32" s="39"/>
      <c r="GIY32" s="39"/>
      <c r="GIZ32" s="39"/>
      <c r="GJA32" s="39"/>
      <c r="GJB32" s="39"/>
      <c r="GJC32" s="39"/>
      <c r="GJD32" s="39"/>
      <c r="GJE32" s="39"/>
      <c r="GJF32" s="39"/>
      <c r="GJG32" s="39"/>
      <c r="GJH32" s="39"/>
      <c r="GJI32" s="39"/>
      <c r="GJJ32" s="39"/>
      <c r="GJK32" s="39"/>
      <c r="GJL32" s="39"/>
      <c r="GJM32" s="39"/>
      <c r="GJN32" s="39"/>
      <c r="GJO32" s="39"/>
      <c r="GJP32" s="39"/>
      <c r="GJQ32" s="39"/>
      <c r="GJR32" s="39"/>
      <c r="GJS32" s="39"/>
      <c r="GJT32" s="39"/>
      <c r="GJU32" s="39"/>
      <c r="GJV32" s="39"/>
      <c r="GJW32" s="39"/>
      <c r="GJX32" s="39"/>
      <c r="GJY32" s="39"/>
      <c r="GJZ32" s="39"/>
      <c r="GKA32" s="39"/>
      <c r="GKB32" s="39"/>
      <c r="GKC32" s="39"/>
      <c r="GKD32" s="39"/>
      <c r="GKE32" s="39"/>
      <c r="GKF32" s="39"/>
      <c r="GKG32" s="39"/>
      <c r="GKH32" s="39"/>
      <c r="GKI32" s="39"/>
      <c r="GKJ32" s="39"/>
      <c r="GKK32" s="39"/>
      <c r="GKL32" s="39"/>
      <c r="GKM32" s="39"/>
      <c r="GKN32" s="39"/>
      <c r="GKO32" s="39"/>
      <c r="GKP32" s="39"/>
      <c r="GKQ32" s="39"/>
      <c r="GKR32" s="39"/>
      <c r="GKS32" s="39"/>
      <c r="GKT32" s="39"/>
      <c r="GKU32" s="39"/>
      <c r="GKV32" s="39"/>
      <c r="GKW32" s="39"/>
      <c r="GKX32" s="39"/>
      <c r="GKY32" s="39"/>
      <c r="GKZ32" s="39"/>
      <c r="GLA32" s="39"/>
      <c r="GLB32" s="39"/>
      <c r="GLC32" s="39"/>
      <c r="GLD32" s="39"/>
      <c r="GLE32" s="39"/>
      <c r="GLF32" s="39"/>
      <c r="GLG32" s="39"/>
      <c r="GLH32" s="39"/>
      <c r="GLI32" s="39"/>
      <c r="GLJ32" s="39"/>
      <c r="GLK32" s="39"/>
      <c r="GLL32" s="39"/>
      <c r="GLM32" s="39"/>
      <c r="GLN32" s="39"/>
      <c r="GLO32" s="39"/>
      <c r="GLP32" s="39"/>
      <c r="GLQ32" s="39"/>
      <c r="GLR32" s="39"/>
      <c r="GLS32" s="39"/>
      <c r="GLT32" s="39"/>
      <c r="GLU32" s="39"/>
      <c r="GLV32" s="39"/>
      <c r="GLW32" s="39"/>
      <c r="GLX32" s="39"/>
      <c r="GLY32" s="39"/>
      <c r="GLZ32" s="39"/>
      <c r="GMA32" s="39"/>
      <c r="GMB32" s="39"/>
      <c r="GMC32" s="39"/>
      <c r="GMD32" s="39"/>
      <c r="GME32" s="39"/>
      <c r="GMF32" s="39"/>
      <c r="GMG32" s="39"/>
      <c r="GMH32" s="39"/>
      <c r="GMI32" s="39"/>
      <c r="GMJ32" s="39"/>
      <c r="GMK32" s="39"/>
      <c r="GML32" s="39"/>
      <c r="GMM32" s="39"/>
      <c r="GMN32" s="39"/>
      <c r="GMO32" s="39"/>
      <c r="GMP32" s="39"/>
      <c r="GMQ32" s="39"/>
      <c r="GMR32" s="39"/>
      <c r="GMS32" s="39"/>
      <c r="GMT32" s="39"/>
      <c r="GMU32" s="39"/>
      <c r="GMV32" s="39"/>
      <c r="GMW32" s="39"/>
      <c r="GMX32" s="39"/>
      <c r="GMY32" s="39"/>
      <c r="GMZ32" s="39"/>
      <c r="GNA32" s="39"/>
      <c r="GNB32" s="39"/>
      <c r="GNC32" s="39"/>
      <c r="GND32" s="39"/>
      <c r="GNE32" s="39"/>
      <c r="GNF32" s="39"/>
      <c r="GNG32" s="39"/>
      <c r="GNH32" s="39"/>
      <c r="GNI32" s="39"/>
      <c r="GNJ32" s="39"/>
      <c r="GNK32" s="39"/>
      <c r="GNL32" s="39"/>
      <c r="GNM32" s="39"/>
      <c r="GNN32" s="39"/>
      <c r="GNO32" s="39"/>
      <c r="GNP32" s="39"/>
      <c r="GNQ32" s="39"/>
      <c r="GNR32" s="39"/>
      <c r="GNS32" s="39"/>
      <c r="GNT32" s="39"/>
      <c r="GNU32" s="39"/>
      <c r="GNV32" s="39"/>
      <c r="GNW32" s="39"/>
      <c r="GNX32" s="39"/>
      <c r="GNY32" s="39"/>
      <c r="GNZ32" s="39"/>
      <c r="GOA32" s="39"/>
      <c r="GOB32" s="39"/>
      <c r="GOC32" s="39"/>
      <c r="GOD32" s="39"/>
      <c r="GOE32" s="39"/>
      <c r="GOF32" s="39"/>
      <c r="GOG32" s="39"/>
      <c r="GOH32" s="39"/>
      <c r="GOI32" s="39"/>
      <c r="GOJ32" s="39"/>
      <c r="GOK32" s="39"/>
      <c r="GOL32" s="39"/>
      <c r="GOM32" s="39"/>
      <c r="GON32" s="39"/>
      <c r="GOO32" s="39"/>
      <c r="GOP32" s="39"/>
      <c r="GOQ32" s="39"/>
      <c r="GOR32" s="39"/>
      <c r="GOS32" s="39"/>
      <c r="GOT32" s="39"/>
      <c r="GOU32" s="39"/>
      <c r="GOV32" s="39"/>
      <c r="GOW32" s="39"/>
      <c r="GOX32" s="39"/>
      <c r="GOY32" s="39"/>
      <c r="GOZ32" s="39"/>
      <c r="GPA32" s="39"/>
      <c r="GPB32" s="39"/>
      <c r="GPC32" s="39"/>
      <c r="GPD32" s="39"/>
      <c r="GPE32" s="39"/>
      <c r="GPF32" s="39"/>
      <c r="GPG32" s="39"/>
      <c r="GPH32" s="39"/>
      <c r="GPI32" s="39"/>
      <c r="GPJ32" s="39"/>
      <c r="GPK32" s="39"/>
      <c r="GPL32" s="39"/>
      <c r="GPM32" s="39"/>
      <c r="GPN32" s="39"/>
      <c r="GPO32" s="39"/>
      <c r="GPP32" s="39"/>
      <c r="GPQ32" s="39"/>
      <c r="GPR32" s="39"/>
      <c r="GPS32" s="39"/>
      <c r="GPT32" s="39"/>
      <c r="GPU32" s="39"/>
      <c r="GPV32" s="39"/>
      <c r="GPW32" s="39"/>
      <c r="GPX32" s="39"/>
      <c r="GPY32" s="39"/>
      <c r="GPZ32" s="39"/>
      <c r="GQA32" s="39"/>
      <c r="GQB32" s="39"/>
      <c r="GQC32" s="39"/>
      <c r="GQD32" s="39"/>
      <c r="GQE32" s="39"/>
      <c r="GQF32" s="39"/>
      <c r="GQG32" s="39"/>
      <c r="GQH32" s="39"/>
      <c r="GQI32" s="39"/>
      <c r="GQJ32" s="39"/>
      <c r="GQK32" s="39"/>
      <c r="GQL32" s="39"/>
      <c r="GQM32" s="39"/>
      <c r="GQN32" s="39"/>
      <c r="GQO32" s="39"/>
      <c r="GQP32" s="39"/>
      <c r="GQQ32" s="39"/>
      <c r="GQR32" s="39"/>
      <c r="GQS32" s="39"/>
      <c r="GQT32" s="39"/>
      <c r="GQU32" s="39"/>
      <c r="GQV32" s="39"/>
      <c r="GQW32" s="39"/>
      <c r="GQX32" s="39"/>
      <c r="GQY32" s="39"/>
      <c r="GQZ32" s="39"/>
      <c r="GRA32" s="39"/>
      <c r="GRB32" s="39"/>
      <c r="GRC32" s="39"/>
      <c r="GRD32" s="39"/>
      <c r="GRE32" s="39"/>
      <c r="GRF32" s="39"/>
      <c r="GRG32" s="39"/>
      <c r="GRH32" s="39"/>
      <c r="GRI32" s="39"/>
      <c r="GRJ32" s="39"/>
      <c r="GRK32" s="39"/>
      <c r="GRL32" s="39"/>
      <c r="GRM32" s="39"/>
      <c r="GRN32" s="39"/>
      <c r="GRO32" s="39"/>
      <c r="GRP32" s="39"/>
      <c r="GRQ32" s="39"/>
      <c r="GRR32" s="39"/>
      <c r="GRS32" s="39"/>
      <c r="GRT32" s="39"/>
      <c r="GRU32" s="39"/>
      <c r="GRV32" s="39"/>
      <c r="GRW32" s="39"/>
      <c r="GRX32" s="39"/>
      <c r="GRY32" s="39"/>
      <c r="GRZ32" s="39"/>
      <c r="GSA32" s="39"/>
      <c r="GSB32" s="39"/>
      <c r="GSC32" s="39"/>
      <c r="GSD32" s="39"/>
      <c r="GSE32" s="39"/>
      <c r="GSF32" s="39"/>
      <c r="GSG32" s="39"/>
      <c r="GSH32" s="39"/>
      <c r="GSI32" s="39"/>
      <c r="GSJ32" s="39"/>
      <c r="GSK32" s="39"/>
      <c r="GSL32" s="39"/>
      <c r="GSM32" s="39"/>
      <c r="GSN32" s="39"/>
      <c r="GSO32" s="39"/>
      <c r="GSP32" s="39"/>
      <c r="GSQ32" s="39"/>
      <c r="GSR32" s="39"/>
      <c r="GSS32" s="39"/>
      <c r="GST32" s="39"/>
      <c r="GSU32" s="39"/>
      <c r="GSV32" s="39"/>
      <c r="GSW32" s="39"/>
      <c r="GSX32" s="39"/>
      <c r="GSY32" s="39"/>
      <c r="GSZ32" s="39"/>
      <c r="GTA32" s="39"/>
      <c r="GTB32" s="39"/>
      <c r="GTC32" s="39"/>
      <c r="GTD32" s="39"/>
      <c r="GTE32" s="39"/>
      <c r="GTF32" s="39"/>
      <c r="GTG32" s="39"/>
      <c r="GTH32" s="39"/>
      <c r="GTI32" s="39"/>
      <c r="GTJ32" s="39"/>
      <c r="GTK32" s="39"/>
      <c r="GTL32" s="39"/>
      <c r="GTM32" s="39"/>
      <c r="GTN32" s="39"/>
      <c r="GTO32" s="39"/>
      <c r="GTP32" s="39"/>
      <c r="GTQ32" s="39"/>
      <c r="GTR32" s="39"/>
      <c r="GTS32" s="39"/>
      <c r="GTT32" s="39"/>
      <c r="GTU32" s="39"/>
      <c r="GTV32" s="39"/>
      <c r="GTW32" s="39"/>
      <c r="GTX32" s="39"/>
      <c r="GTY32" s="39"/>
      <c r="GTZ32" s="39"/>
      <c r="GUA32" s="39"/>
      <c r="GUB32" s="39"/>
      <c r="GUC32" s="39"/>
      <c r="GUD32" s="39"/>
      <c r="GUE32" s="39"/>
      <c r="GUF32" s="39"/>
      <c r="GUG32" s="39"/>
      <c r="GUH32" s="39"/>
      <c r="GUI32" s="39"/>
      <c r="GUJ32" s="39"/>
      <c r="GUK32" s="39"/>
      <c r="GUL32" s="39"/>
      <c r="GUM32" s="39"/>
      <c r="GUN32" s="39"/>
      <c r="GUO32" s="39"/>
      <c r="GUP32" s="39"/>
      <c r="GUQ32" s="39"/>
      <c r="GUR32" s="39"/>
      <c r="GUS32" s="39"/>
      <c r="GUT32" s="39"/>
      <c r="GUU32" s="39"/>
      <c r="GUV32" s="39"/>
      <c r="GUW32" s="39"/>
      <c r="GUX32" s="39"/>
      <c r="GUY32" s="39"/>
      <c r="GUZ32" s="39"/>
      <c r="GVA32" s="39"/>
      <c r="GVB32" s="39"/>
      <c r="GVC32" s="39"/>
      <c r="GVD32" s="39"/>
      <c r="GVE32" s="39"/>
      <c r="GVF32" s="39"/>
      <c r="GVG32" s="39"/>
      <c r="GVH32" s="39"/>
      <c r="GVI32" s="39"/>
      <c r="GVJ32" s="39"/>
      <c r="GVK32" s="39"/>
      <c r="GVL32" s="39"/>
      <c r="GVM32" s="39"/>
      <c r="GVN32" s="39"/>
      <c r="GVO32" s="39"/>
      <c r="GVP32" s="39"/>
      <c r="GVQ32" s="39"/>
      <c r="GVR32" s="39"/>
      <c r="GVS32" s="39"/>
      <c r="GVT32" s="39"/>
      <c r="GVU32" s="39"/>
      <c r="GVV32" s="39"/>
      <c r="GVW32" s="39"/>
      <c r="GVX32" s="39"/>
      <c r="GVY32" s="39"/>
      <c r="GVZ32" s="39"/>
      <c r="GWA32" s="39"/>
      <c r="GWB32" s="39"/>
      <c r="GWC32" s="39"/>
      <c r="GWD32" s="39"/>
      <c r="GWE32" s="39"/>
      <c r="GWF32" s="39"/>
      <c r="GWG32" s="39"/>
      <c r="GWH32" s="39"/>
      <c r="GWI32" s="39"/>
      <c r="GWJ32" s="39"/>
      <c r="GWK32" s="39"/>
      <c r="GWL32" s="39"/>
      <c r="GWM32" s="39"/>
      <c r="GWN32" s="39"/>
      <c r="GWO32" s="39"/>
      <c r="GWP32" s="39"/>
      <c r="GWQ32" s="39"/>
      <c r="GWR32" s="39"/>
      <c r="GWS32" s="39"/>
      <c r="GWT32" s="39"/>
      <c r="GWU32" s="39"/>
      <c r="GWV32" s="39"/>
      <c r="GWW32" s="39"/>
      <c r="GWX32" s="39"/>
      <c r="GWY32" s="39"/>
      <c r="GWZ32" s="39"/>
      <c r="GXA32" s="39"/>
      <c r="GXB32" s="39"/>
      <c r="GXC32" s="39"/>
      <c r="GXD32" s="39"/>
      <c r="GXE32" s="39"/>
      <c r="GXF32" s="39"/>
      <c r="GXG32" s="39"/>
      <c r="GXH32" s="39"/>
      <c r="GXI32" s="39"/>
      <c r="GXJ32" s="39"/>
      <c r="GXK32" s="39"/>
      <c r="GXL32" s="39"/>
      <c r="GXM32" s="39"/>
      <c r="GXN32" s="39"/>
      <c r="GXO32" s="39"/>
      <c r="GXP32" s="39"/>
      <c r="GXQ32" s="39"/>
      <c r="GXR32" s="39"/>
      <c r="GXS32" s="39"/>
      <c r="GXT32" s="39"/>
      <c r="GXU32" s="39"/>
      <c r="GXV32" s="39"/>
      <c r="GXW32" s="39"/>
      <c r="GXX32" s="39"/>
      <c r="GXY32" s="39"/>
      <c r="GXZ32" s="39"/>
      <c r="GYA32" s="39"/>
      <c r="GYB32" s="39"/>
      <c r="GYC32" s="39"/>
      <c r="GYD32" s="39"/>
      <c r="GYE32" s="39"/>
      <c r="GYF32" s="39"/>
      <c r="GYG32" s="39"/>
      <c r="GYH32" s="39"/>
      <c r="GYI32" s="39"/>
      <c r="GYJ32" s="39"/>
      <c r="GYK32" s="39"/>
      <c r="GYL32" s="39"/>
      <c r="GYM32" s="39"/>
      <c r="GYN32" s="39"/>
      <c r="GYO32" s="39"/>
      <c r="GYP32" s="39"/>
      <c r="GYQ32" s="39"/>
      <c r="GYR32" s="39"/>
      <c r="GYS32" s="39"/>
      <c r="GYT32" s="39"/>
      <c r="GYU32" s="39"/>
      <c r="GYV32" s="39"/>
      <c r="GYW32" s="39"/>
      <c r="GYX32" s="39"/>
      <c r="GYY32" s="39"/>
      <c r="GYZ32" s="39"/>
      <c r="GZA32" s="39"/>
      <c r="GZB32" s="39"/>
      <c r="GZC32" s="39"/>
      <c r="GZD32" s="39"/>
      <c r="GZE32" s="39"/>
      <c r="GZF32" s="39"/>
      <c r="GZG32" s="39"/>
      <c r="GZH32" s="39"/>
      <c r="GZI32" s="39"/>
      <c r="GZJ32" s="39"/>
      <c r="GZK32" s="39"/>
      <c r="GZL32" s="39"/>
      <c r="GZM32" s="39"/>
      <c r="GZN32" s="39"/>
      <c r="GZO32" s="39"/>
      <c r="GZP32" s="39"/>
      <c r="GZQ32" s="39"/>
      <c r="GZR32" s="39"/>
      <c r="GZS32" s="39"/>
      <c r="GZT32" s="39"/>
      <c r="GZU32" s="39"/>
      <c r="GZV32" s="39"/>
      <c r="GZW32" s="39"/>
      <c r="GZX32" s="39"/>
      <c r="GZY32" s="39"/>
      <c r="GZZ32" s="39"/>
      <c r="HAA32" s="39"/>
      <c r="HAB32" s="39"/>
      <c r="HAC32" s="39"/>
      <c r="HAD32" s="39"/>
      <c r="HAE32" s="39"/>
      <c r="HAF32" s="39"/>
      <c r="HAG32" s="39"/>
      <c r="HAH32" s="39"/>
      <c r="HAI32" s="39"/>
      <c r="HAJ32" s="39"/>
      <c r="HAK32" s="39"/>
      <c r="HAL32" s="39"/>
      <c r="HAM32" s="39"/>
      <c r="HAN32" s="39"/>
      <c r="HAO32" s="39"/>
      <c r="HAP32" s="39"/>
      <c r="HAQ32" s="39"/>
      <c r="HAR32" s="39"/>
      <c r="HAS32" s="39"/>
      <c r="HAT32" s="39"/>
      <c r="HAU32" s="39"/>
      <c r="HAV32" s="39"/>
      <c r="HAW32" s="39"/>
      <c r="HAX32" s="39"/>
      <c r="HAY32" s="39"/>
      <c r="HAZ32" s="39"/>
      <c r="HBA32" s="39"/>
      <c r="HBB32" s="39"/>
      <c r="HBC32" s="39"/>
      <c r="HBD32" s="39"/>
      <c r="HBE32" s="39"/>
      <c r="HBF32" s="39"/>
      <c r="HBG32" s="39"/>
      <c r="HBH32" s="39"/>
      <c r="HBI32" s="39"/>
      <c r="HBJ32" s="39"/>
      <c r="HBK32" s="39"/>
      <c r="HBL32" s="39"/>
      <c r="HBM32" s="39"/>
      <c r="HBN32" s="39"/>
      <c r="HBO32" s="39"/>
      <c r="HBP32" s="39"/>
      <c r="HBQ32" s="39"/>
      <c r="HBR32" s="39"/>
      <c r="HBS32" s="39"/>
      <c r="HBT32" s="39"/>
      <c r="HBU32" s="39"/>
      <c r="HBV32" s="39"/>
      <c r="HBW32" s="39"/>
      <c r="HBX32" s="39"/>
      <c r="HBY32" s="39"/>
      <c r="HBZ32" s="39"/>
      <c r="HCA32" s="39"/>
      <c r="HCB32" s="39"/>
      <c r="HCC32" s="39"/>
      <c r="HCD32" s="39"/>
      <c r="HCE32" s="39"/>
      <c r="HCF32" s="39"/>
      <c r="HCG32" s="39"/>
      <c r="HCH32" s="39"/>
      <c r="HCI32" s="39"/>
      <c r="HCJ32" s="39"/>
      <c r="HCK32" s="39"/>
      <c r="HCL32" s="39"/>
      <c r="HCM32" s="39"/>
      <c r="HCN32" s="39"/>
      <c r="HCO32" s="39"/>
      <c r="HCP32" s="39"/>
      <c r="HCQ32" s="39"/>
      <c r="HCR32" s="39"/>
      <c r="HCS32" s="39"/>
      <c r="HCT32" s="39"/>
      <c r="HCU32" s="39"/>
      <c r="HCV32" s="39"/>
      <c r="HCW32" s="39"/>
      <c r="HCX32" s="39"/>
      <c r="HCY32" s="39"/>
      <c r="HCZ32" s="39"/>
      <c r="HDA32" s="39"/>
      <c r="HDB32" s="39"/>
      <c r="HDC32" s="39"/>
      <c r="HDD32" s="39"/>
      <c r="HDE32" s="39"/>
      <c r="HDF32" s="39"/>
      <c r="HDG32" s="39"/>
      <c r="HDH32" s="39"/>
      <c r="HDI32" s="39"/>
      <c r="HDJ32" s="39"/>
      <c r="HDK32" s="39"/>
      <c r="HDL32" s="39"/>
      <c r="HDM32" s="39"/>
      <c r="HDN32" s="39"/>
      <c r="HDO32" s="39"/>
      <c r="HDP32" s="39"/>
      <c r="HDQ32" s="39"/>
      <c r="HDR32" s="39"/>
      <c r="HDS32" s="39"/>
      <c r="HDT32" s="39"/>
      <c r="HDU32" s="39"/>
      <c r="HDV32" s="39"/>
      <c r="HDW32" s="39"/>
      <c r="HDX32" s="39"/>
      <c r="HDY32" s="39"/>
      <c r="HDZ32" s="39"/>
      <c r="HEA32" s="39"/>
      <c r="HEB32" s="39"/>
      <c r="HEC32" s="39"/>
      <c r="HED32" s="39"/>
      <c r="HEE32" s="39"/>
      <c r="HEF32" s="39"/>
      <c r="HEG32" s="39"/>
      <c r="HEH32" s="39"/>
      <c r="HEI32" s="39"/>
      <c r="HEJ32" s="39"/>
      <c r="HEK32" s="39"/>
      <c r="HEL32" s="39"/>
      <c r="HEM32" s="39"/>
      <c r="HEN32" s="39"/>
      <c r="HEO32" s="39"/>
      <c r="HEP32" s="39"/>
      <c r="HEQ32" s="39"/>
      <c r="HER32" s="39"/>
      <c r="HES32" s="39"/>
      <c r="HET32" s="39"/>
      <c r="HEU32" s="39"/>
      <c r="HEV32" s="39"/>
      <c r="HEW32" s="39"/>
      <c r="HEX32" s="39"/>
      <c r="HEY32" s="39"/>
      <c r="HEZ32" s="39"/>
      <c r="HFA32" s="39"/>
      <c r="HFB32" s="39"/>
      <c r="HFC32" s="39"/>
      <c r="HFD32" s="39"/>
      <c r="HFE32" s="39"/>
      <c r="HFF32" s="39"/>
      <c r="HFG32" s="39"/>
      <c r="HFH32" s="39"/>
      <c r="HFI32" s="39"/>
      <c r="HFJ32" s="39"/>
      <c r="HFK32" s="39"/>
      <c r="HFL32" s="39"/>
      <c r="HFM32" s="39"/>
      <c r="HFN32" s="39"/>
      <c r="HFO32" s="39"/>
      <c r="HFP32" s="39"/>
      <c r="HFQ32" s="39"/>
      <c r="HFR32" s="39"/>
      <c r="HFS32" s="39"/>
      <c r="HFT32" s="39"/>
      <c r="HFU32" s="39"/>
      <c r="HFV32" s="39"/>
      <c r="HFW32" s="39"/>
      <c r="HFX32" s="39"/>
      <c r="HFY32" s="39"/>
      <c r="HFZ32" s="39"/>
      <c r="HGA32" s="39"/>
      <c r="HGB32" s="39"/>
      <c r="HGC32" s="39"/>
      <c r="HGD32" s="39"/>
      <c r="HGE32" s="39"/>
      <c r="HGF32" s="39"/>
      <c r="HGG32" s="39"/>
      <c r="HGH32" s="39"/>
      <c r="HGI32" s="39"/>
      <c r="HGJ32" s="39"/>
      <c r="HGK32" s="39"/>
      <c r="HGL32" s="39"/>
      <c r="HGM32" s="39"/>
      <c r="HGN32" s="39"/>
      <c r="HGO32" s="39"/>
      <c r="HGP32" s="39"/>
      <c r="HGQ32" s="39"/>
      <c r="HGR32" s="39"/>
      <c r="HGS32" s="39"/>
      <c r="HGT32" s="39"/>
      <c r="HGU32" s="39"/>
      <c r="HGV32" s="39"/>
      <c r="HGW32" s="39"/>
      <c r="HGX32" s="39"/>
      <c r="HGY32" s="39"/>
      <c r="HGZ32" s="39"/>
      <c r="HHA32" s="39"/>
      <c r="HHB32" s="39"/>
      <c r="HHC32" s="39"/>
      <c r="HHD32" s="39"/>
      <c r="HHE32" s="39"/>
      <c r="HHF32" s="39"/>
      <c r="HHG32" s="39"/>
      <c r="HHH32" s="39"/>
      <c r="HHI32" s="39"/>
      <c r="HHJ32" s="39"/>
      <c r="HHK32" s="39"/>
      <c r="HHL32" s="39"/>
      <c r="HHM32" s="39"/>
      <c r="HHN32" s="39"/>
      <c r="HHO32" s="39"/>
      <c r="HHP32" s="39"/>
      <c r="HHQ32" s="39"/>
      <c r="HHR32" s="39"/>
      <c r="HHS32" s="39"/>
      <c r="HHT32" s="39"/>
      <c r="HHU32" s="39"/>
      <c r="HHV32" s="39"/>
      <c r="HHW32" s="39"/>
      <c r="HHX32" s="39"/>
      <c r="HHY32" s="39"/>
      <c r="HHZ32" s="39"/>
      <c r="HIA32" s="39"/>
      <c r="HIB32" s="39"/>
      <c r="HIC32" s="39"/>
      <c r="HID32" s="39"/>
      <c r="HIE32" s="39"/>
      <c r="HIF32" s="39"/>
      <c r="HIG32" s="39"/>
      <c r="HIH32" s="39"/>
      <c r="HII32" s="39"/>
      <c r="HIJ32" s="39"/>
      <c r="HIK32" s="39"/>
      <c r="HIL32" s="39"/>
      <c r="HIM32" s="39"/>
      <c r="HIN32" s="39"/>
      <c r="HIO32" s="39"/>
      <c r="HIP32" s="39"/>
      <c r="HIQ32" s="39"/>
      <c r="HIR32" s="39"/>
      <c r="HIS32" s="39"/>
      <c r="HIT32" s="39"/>
      <c r="HIU32" s="39"/>
      <c r="HIV32" s="39"/>
      <c r="HIW32" s="39"/>
      <c r="HIX32" s="39"/>
      <c r="HIY32" s="39"/>
      <c r="HIZ32" s="39"/>
      <c r="HJA32" s="39"/>
      <c r="HJB32" s="39"/>
      <c r="HJC32" s="39"/>
      <c r="HJD32" s="39"/>
      <c r="HJE32" s="39"/>
      <c r="HJF32" s="39"/>
      <c r="HJG32" s="39"/>
      <c r="HJH32" s="39"/>
      <c r="HJI32" s="39"/>
      <c r="HJJ32" s="39"/>
      <c r="HJK32" s="39"/>
      <c r="HJL32" s="39"/>
      <c r="HJM32" s="39"/>
      <c r="HJN32" s="39"/>
      <c r="HJO32" s="39"/>
      <c r="HJP32" s="39"/>
      <c r="HJQ32" s="39"/>
      <c r="HJR32" s="39"/>
      <c r="HJS32" s="39"/>
      <c r="HJT32" s="39"/>
      <c r="HJU32" s="39"/>
      <c r="HJV32" s="39"/>
      <c r="HJW32" s="39"/>
      <c r="HJX32" s="39"/>
      <c r="HJY32" s="39"/>
      <c r="HJZ32" s="39"/>
      <c r="HKA32" s="39"/>
      <c r="HKB32" s="39"/>
      <c r="HKC32" s="39"/>
      <c r="HKD32" s="39"/>
      <c r="HKE32" s="39"/>
      <c r="HKF32" s="39"/>
      <c r="HKG32" s="39"/>
      <c r="HKH32" s="39"/>
      <c r="HKI32" s="39"/>
      <c r="HKJ32" s="39"/>
      <c r="HKK32" s="39"/>
      <c r="HKL32" s="39"/>
      <c r="HKM32" s="39"/>
      <c r="HKN32" s="39"/>
      <c r="HKO32" s="39"/>
      <c r="HKP32" s="39"/>
      <c r="HKQ32" s="39"/>
      <c r="HKR32" s="39"/>
      <c r="HKS32" s="39"/>
      <c r="HKT32" s="39"/>
      <c r="HKU32" s="39"/>
      <c r="HKV32" s="39"/>
      <c r="HKW32" s="39"/>
      <c r="HKX32" s="39"/>
      <c r="HKY32" s="39"/>
      <c r="HKZ32" s="39"/>
      <c r="HLA32" s="39"/>
      <c r="HLB32" s="39"/>
      <c r="HLC32" s="39"/>
      <c r="HLD32" s="39"/>
      <c r="HLE32" s="39"/>
      <c r="HLF32" s="39"/>
      <c r="HLG32" s="39"/>
      <c r="HLH32" s="39"/>
      <c r="HLI32" s="39"/>
      <c r="HLJ32" s="39"/>
      <c r="HLK32" s="39"/>
      <c r="HLL32" s="39"/>
      <c r="HLM32" s="39"/>
      <c r="HLN32" s="39"/>
      <c r="HLO32" s="39"/>
      <c r="HLP32" s="39"/>
      <c r="HLQ32" s="39"/>
      <c r="HLR32" s="39"/>
      <c r="HLS32" s="39"/>
      <c r="HLT32" s="39"/>
      <c r="HLU32" s="39"/>
      <c r="HLV32" s="39"/>
      <c r="HLW32" s="39"/>
      <c r="HLX32" s="39"/>
      <c r="HLY32" s="39"/>
      <c r="HLZ32" s="39"/>
      <c r="HMA32" s="39"/>
      <c r="HMB32" s="39"/>
      <c r="HMC32" s="39"/>
      <c r="HMD32" s="39"/>
      <c r="HME32" s="39"/>
      <c r="HMF32" s="39"/>
      <c r="HMG32" s="39"/>
      <c r="HMH32" s="39"/>
      <c r="HMI32" s="39"/>
      <c r="HMJ32" s="39"/>
      <c r="HMK32" s="39"/>
      <c r="HML32" s="39"/>
      <c r="HMM32" s="39"/>
      <c r="HMN32" s="39"/>
      <c r="HMO32" s="39"/>
      <c r="HMP32" s="39"/>
      <c r="HMQ32" s="39"/>
      <c r="HMR32" s="39"/>
      <c r="HMS32" s="39"/>
      <c r="HMT32" s="39"/>
      <c r="HMU32" s="39"/>
      <c r="HMV32" s="39"/>
      <c r="HMW32" s="39"/>
      <c r="HMX32" s="39"/>
      <c r="HMY32" s="39"/>
      <c r="HMZ32" s="39"/>
      <c r="HNA32" s="39"/>
      <c r="HNB32" s="39"/>
      <c r="HNC32" s="39"/>
      <c r="HND32" s="39"/>
      <c r="HNE32" s="39"/>
      <c r="HNF32" s="39"/>
      <c r="HNG32" s="39"/>
      <c r="HNH32" s="39"/>
      <c r="HNI32" s="39"/>
      <c r="HNJ32" s="39"/>
      <c r="HNK32" s="39"/>
      <c r="HNL32" s="39"/>
      <c r="HNM32" s="39"/>
      <c r="HNN32" s="39"/>
      <c r="HNO32" s="39"/>
      <c r="HNP32" s="39"/>
      <c r="HNQ32" s="39"/>
      <c r="HNR32" s="39"/>
      <c r="HNS32" s="39"/>
      <c r="HNT32" s="39"/>
      <c r="HNU32" s="39"/>
      <c r="HNV32" s="39"/>
      <c r="HNW32" s="39"/>
      <c r="HNX32" s="39"/>
      <c r="HNY32" s="39"/>
      <c r="HNZ32" s="39"/>
      <c r="HOA32" s="39"/>
      <c r="HOB32" s="39"/>
      <c r="HOC32" s="39"/>
      <c r="HOD32" s="39"/>
      <c r="HOE32" s="39"/>
      <c r="HOF32" s="39"/>
      <c r="HOG32" s="39"/>
      <c r="HOH32" s="39"/>
      <c r="HOI32" s="39"/>
      <c r="HOJ32" s="39"/>
      <c r="HOK32" s="39"/>
      <c r="HOL32" s="39"/>
      <c r="HOM32" s="39"/>
      <c r="HON32" s="39"/>
      <c r="HOO32" s="39"/>
      <c r="HOP32" s="39"/>
      <c r="HOQ32" s="39"/>
      <c r="HOR32" s="39"/>
      <c r="HOS32" s="39"/>
      <c r="HOT32" s="39"/>
      <c r="HOU32" s="39"/>
      <c r="HOV32" s="39"/>
      <c r="HOW32" s="39"/>
      <c r="HOX32" s="39"/>
      <c r="HOY32" s="39"/>
      <c r="HOZ32" s="39"/>
      <c r="HPA32" s="39"/>
      <c r="HPB32" s="39"/>
      <c r="HPC32" s="39"/>
      <c r="HPD32" s="39"/>
      <c r="HPE32" s="39"/>
      <c r="HPF32" s="39"/>
      <c r="HPG32" s="39"/>
      <c r="HPH32" s="39"/>
      <c r="HPI32" s="39"/>
      <c r="HPJ32" s="39"/>
      <c r="HPK32" s="39"/>
      <c r="HPL32" s="39"/>
      <c r="HPM32" s="39"/>
      <c r="HPN32" s="39"/>
      <c r="HPO32" s="39"/>
      <c r="HPP32" s="39"/>
      <c r="HPQ32" s="39"/>
      <c r="HPR32" s="39"/>
      <c r="HPS32" s="39"/>
      <c r="HPT32" s="39"/>
      <c r="HPU32" s="39"/>
      <c r="HPV32" s="39"/>
      <c r="HPW32" s="39"/>
      <c r="HPX32" s="39"/>
      <c r="HPY32" s="39"/>
      <c r="HPZ32" s="39"/>
      <c r="HQA32" s="39"/>
      <c r="HQB32" s="39"/>
      <c r="HQC32" s="39"/>
      <c r="HQD32" s="39"/>
      <c r="HQE32" s="39"/>
      <c r="HQF32" s="39"/>
      <c r="HQG32" s="39"/>
      <c r="HQH32" s="39"/>
      <c r="HQI32" s="39"/>
      <c r="HQJ32" s="39"/>
      <c r="HQK32" s="39"/>
      <c r="HQL32" s="39"/>
      <c r="HQM32" s="39"/>
      <c r="HQN32" s="39"/>
      <c r="HQO32" s="39"/>
      <c r="HQP32" s="39"/>
      <c r="HQQ32" s="39"/>
      <c r="HQR32" s="39"/>
      <c r="HQS32" s="39"/>
      <c r="HQT32" s="39"/>
      <c r="HQU32" s="39"/>
      <c r="HQV32" s="39"/>
      <c r="HQW32" s="39"/>
      <c r="HQX32" s="39"/>
      <c r="HQY32" s="39"/>
      <c r="HQZ32" s="39"/>
      <c r="HRA32" s="39"/>
      <c r="HRB32" s="39"/>
      <c r="HRC32" s="39"/>
      <c r="HRD32" s="39"/>
      <c r="HRE32" s="39"/>
      <c r="HRF32" s="39"/>
      <c r="HRG32" s="39"/>
      <c r="HRH32" s="39"/>
      <c r="HRI32" s="39"/>
      <c r="HRJ32" s="39"/>
      <c r="HRK32" s="39"/>
      <c r="HRL32" s="39"/>
      <c r="HRM32" s="39"/>
      <c r="HRN32" s="39"/>
      <c r="HRO32" s="39"/>
      <c r="HRP32" s="39"/>
      <c r="HRQ32" s="39"/>
      <c r="HRR32" s="39"/>
      <c r="HRS32" s="39"/>
      <c r="HRT32" s="39"/>
      <c r="HRU32" s="39"/>
      <c r="HRV32" s="39"/>
      <c r="HRW32" s="39"/>
      <c r="HRX32" s="39"/>
      <c r="HRY32" s="39"/>
      <c r="HRZ32" s="39"/>
      <c r="HSA32" s="39"/>
      <c r="HSB32" s="39"/>
      <c r="HSC32" s="39"/>
      <c r="HSD32" s="39"/>
      <c r="HSE32" s="39"/>
      <c r="HSF32" s="39"/>
      <c r="HSG32" s="39"/>
      <c r="HSH32" s="39"/>
      <c r="HSI32" s="39"/>
      <c r="HSJ32" s="39"/>
      <c r="HSK32" s="39"/>
      <c r="HSL32" s="39"/>
      <c r="HSM32" s="39"/>
      <c r="HSN32" s="39"/>
      <c r="HSO32" s="39"/>
      <c r="HSP32" s="39"/>
      <c r="HSQ32" s="39"/>
      <c r="HSR32" s="39"/>
      <c r="HSS32" s="39"/>
      <c r="HST32" s="39"/>
      <c r="HSU32" s="39"/>
      <c r="HSV32" s="39"/>
      <c r="HSW32" s="39"/>
      <c r="HSX32" s="39"/>
      <c r="HSY32" s="39"/>
      <c r="HSZ32" s="39"/>
      <c r="HTA32" s="39"/>
      <c r="HTB32" s="39"/>
      <c r="HTC32" s="39"/>
      <c r="HTD32" s="39"/>
      <c r="HTE32" s="39"/>
      <c r="HTF32" s="39"/>
      <c r="HTG32" s="39"/>
      <c r="HTH32" s="39"/>
      <c r="HTI32" s="39"/>
      <c r="HTJ32" s="39"/>
      <c r="HTK32" s="39"/>
      <c r="HTL32" s="39"/>
      <c r="HTM32" s="39"/>
      <c r="HTN32" s="39"/>
      <c r="HTO32" s="39"/>
      <c r="HTP32" s="39"/>
      <c r="HTQ32" s="39"/>
      <c r="HTR32" s="39"/>
      <c r="HTS32" s="39"/>
      <c r="HTT32" s="39"/>
      <c r="HTU32" s="39"/>
      <c r="HTV32" s="39"/>
      <c r="HTW32" s="39"/>
      <c r="HTX32" s="39"/>
      <c r="HTY32" s="39"/>
      <c r="HTZ32" s="39"/>
      <c r="HUA32" s="39"/>
      <c r="HUB32" s="39"/>
      <c r="HUC32" s="39"/>
      <c r="HUD32" s="39"/>
      <c r="HUE32" s="39"/>
      <c r="HUF32" s="39"/>
      <c r="HUG32" s="39"/>
      <c r="HUH32" s="39"/>
      <c r="HUI32" s="39"/>
      <c r="HUJ32" s="39"/>
      <c r="HUK32" s="39"/>
      <c r="HUL32" s="39"/>
      <c r="HUM32" s="39"/>
      <c r="HUN32" s="39"/>
      <c r="HUO32" s="39"/>
      <c r="HUP32" s="39"/>
      <c r="HUQ32" s="39"/>
      <c r="HUR32" s="39"/>
      <c r="HUS32" s="39"/>
      <c r="HUT32" s="39"/>
      <c r="HUU32" s="39"/>
      <c r="HUV32" s="39"/>
      <c r="HUW32" s="39"/>
      <c r="HUX32" s="39"/>
      <c r="HUY32" s="39"/>
      <c r="HUZ32" s="39"/>
      <c r="HVA32" s="39"/>
      <c r="HVB32" s="39"/>
      <c r="HVC32" s="39"/>
      <c r="HVD32" s="39"/>
      <c r="HVE32" s="39"/>
      <c r="HVF32" s="39"/>
      <c r="HVG32" s="39"/>
      <c r="HVH32" s="39"/>
      <c r="HVI32" s="39"/>
      <c r="HVJ32" s="39"/>
      <c r="HVK32" s="39"/>
      <c r="HVL32" s="39"/>
      <c r="HVM32" s="39"/>
      <c r="HVN32" s="39"/>
      <c r="HVO32" s="39"/>
      <c r="HVP32" s="39"/>
      <c r="HVQ32" s="39"/>
      <c r="HVR32" s="39"/>
      <c r="HVS32" s="39"/>
      <c r="HVT32" s="39"/>
      <c r="HVU32" s="39"/>
      <c r="HVV32" s="39"/>
      <c r="HVW32" s="39"/>
      <c r="HVX32" s="39"/>
      <c r="HVY32" s="39"/>
      <c r="HVZ32" s="39"/>
      <c r="HWA32" s="39"/>
      <c r="HWB32" s="39"/>
      <c r="HWC32" s="39"/>
      <c r="HWD32" s="39"/>
      <c r="HWE32" s="39"/>
      <c r="HWF32" s="39"/>
      <c r="HWG32" s="39"/>
      <c r="HWH32" s="39"/>
      <c r="HWI32" s="39"/>
      <c r="HWJ32" s="39"/>
      <c r="HWK32" s="39"/>
      <c r="HWL32" s="39"/>
      <c r="HWM32" s="39"/>
      <c r="HWN32" s="39"/>
      <c r="HWO32" s="39"/>
      <c r="HWP32" s="39"/>
      <c r="HWQ32" s="39"/>
      <c r="HWR32" s="39"/>
      <c r="HWS32" s="39"/>
      <c r="HWT32" s="39"/>
      <c r="HWU32" s="39"/>
      <c r="HWV32" s="39"/>
      <c r="HWW32" s="39"/>
      <c r="HWX32" s="39"/>
      <c r="HWY32" s="39"/>
      <c r="HWZ32" s="39"/>
      <c r="HXA32" s="39"/>
      <c r="HXB32" s="39"/>
      <c r="HXC32" s="39"/>
      <c r="HXD32" s="39"/>
      <c r="HXE32" s="39"/>
      <c r="HXF32" s="39"/>
      <c r="HXG32" s="39"/>
      <c r="HXH32" s="39"/>
      <c r="HXI32" s="39"/>
      <c r="HXJ32" s="39"/>
      <c r="HXK32" s="39"/>
      <c r="HXL32" s="39"/>
      <c r="HXM32" s="39"/>
      <c r="HXN32" s="39"/>
      <c r="HXO32" s="39"/>
      <c r="HXP32" s="39"/>
      <c r="HXQ32" s="39"/>
      <c r="HXR32" s="39"/>
      <c r="HXS32" s="39"/>
      <c r="HXT32" s="39"/>
      <c r="HXU32" s="39"/>
      <c r="HXV32" s="39"/>
      <c r="HXW32" s="39"/>
      <c r="HXX32" s="39"/>
      <c r="HXY32" s="39"/>
      <c r="HXZ32" s="39"/>
      <c r="HYA32" s="39"/>
      <c r="HYB32" s="39"/>
      <c r="HYC32" s="39"/>
      <c r="HYD32" s="39"/>
      <c r="HYE32" s="39"/>
      <c r="HYF32" s="39"/>
      <c r="HYG32" s="39"/>
      <c r="HYH32" s="39"/>
      <c r="HYI32" s="39"/>
      <c r="HYJ32" s="39"/>
      <c r="HYK32" s="39"/>
      <c r="HYL32" s="39"/>
      <c r="HYM32" s="39"/>
      <c r="HYN32" s="39"/>
      <c r="HYO32" s="39"/>
      <c r="HYP32" s="39"/>
      <c r="HYQ32" s="39"/>
      <c r="HYR32" s="39"/>
      <c r="HYS32" s="39"/>
      <c r="HYT32" s="39"/>
      <c r="HYU32" s="39"/>
      <c r="HYV32" s="39"/>
      <c r="HYW32" s="39"/>
      <c r="HYX32" s="39"/>
      <c r="HYY32" s="39"/>
      <c r="HYZ32" s="39"/>
      <c r="HZA32" s="39"/>
      <c r="HZB32" s="39"/>
      <c r="HZC32" s="39"/>
      <c r="HZD32" s="39"/>
      <c r="HZE32" s="39"/>
      <c r="HZF32" s="39"/>
      <c r="HZG32" s="39"/>
      <c r="HZH32" s="39"/>
      <c r="HZI32" s="39"/>
      <c r="HZJ32" s="39"/>
      <c r="HZK32" s="39"/>
      <c r="HZL32" s="39"/>
      <c r="HZM32" s="39"/>
      <c r="HZN32" s="39"/>
      <c r="HZO32" s="39"/>
      <c r="HZP32" s="39"/>
      <c r="HZQ32" s="39"/>
      <c r="HZR32" s="39"/>
      <c r="HZS32" s="39"/>
      <c r="HZT32" s="39"/>
      <c r="HZU32" s="39"/>
      <c r="HZV32" s="39"/>
      <c r="HZW32" s="39"/>
      <c r="HZX32" s="39"/>
      <c r="HZY32" s="39"/>
      <c r="HZZ32" s="39"/>
      <c r="IAA32" s="39"/>
      <c r="IAB32" s="39"/>
      <c r="IAC32" s="39"/>
      <c r="IAD32" s="39"/>
      <c r="IAE32" s="39"/>
      <c r="IAF32" s="39"/>
      <c r="IAG32" s="39"/>
      <c r="IAH32" s="39"/>
      <c r="IAI32" s="39"/>
      <c r="IAJ32" s="39"/>
      <c r="IAK32" s="39"/>
      <c r="IAL32" s="39"/>
      <c r="IAM32" s="39"/>
      <c r="IAN32" s="39"/>
      <c r="IAO32" s="39"/>
      <c r="IAP32" s="39"/>
      <c r="IAQ32" s="39"/>
      <c r="IAR32" s="39"/>
      <c r="IAS32" s="39"/>
      <c r="IAT32" s="39"/>
      <c r="IAU32" s="39"/>
      <c r="IAV32" s="39"/>
      <c r="IAW32" s="39"/>
      <c r="IAX32" s="39"/>
      <c r="IAY32" s="39"/>
      <c r="IAZ32" s="39"/>
      <c r="IBA32" s="39"/>
      <c r="IBB32" s="39"/>
      <c r="IBC32" s="39"/>
      <c r="IBD32" s="39"/>
      <c r="IBE32" s="39"/>
      <c r="IBF32" s="39"/>
      <c r="IBG32" s="39"/>
      <c r="IBH32" s="39"/>
      <c r="IBI32" s="39"/>
      <c r="IBJ32" s="39"/>
      <c r="IBK32" s="39"/>
      <c r="IBL32" s="39"/>
      <c r="IBM32" s="39"/>
      <c r="IBN32" s="39"/>
      <c r="IBO32" s="39"/>
      <c r="IBP32" s="39"/>
      <c r="IBQ32" s="39"/>
      <c r="IBR32" s="39"/>
      <c r="IBS32" s="39"/>
      <c r="IBT32" s="39"/>
      <c r="IBU32" s="39"/>
      <c r="IBV32" s="39"/>
      <c r="IBW32" s="39"/>
      <c r="IBX32" s="39"/>
      <c r="IBY32" s="39"/>
      <c r="IBZ32" s="39"/>
      <c r="ICA32" s="39"/>
      <c r="ICB32" s="39"/>
      <c r="ICC32" s="39"/>
      <c r="ICD32" s="39"/>
      <c r="ICE32" s="39"/>
      <c r="ICF32" s="39"/>
      <c r="ICG32" s="39"/>
      <c r="ICH32" s="39"/>
      <c r="ICI32" s="39"/>
      <c r="ICJ32" s="39"/>
      <c r="ICK32" s="39"/>
      <c r="ICL32" s="39"/>
      <c r="ICM32" s="39"/>
      <c r="ICN32" s="39"/>
      <c r="ICO32" s="39"/>
      <c r="ICP32" s="39"/>
      <c r="ICQ32" s="39"/>
      <c r="ICR32" s="39"/>
      <c r="ICS32" s="39"/>
      <c r="ICT32" s="39"/>
      <c r="ICU32" s="39"/>
      <c r="ICV32" s="39"/>
      <c r="ICW32" s="39"/>
      <c r="ICX32" s="39"/>
      <c r="ICY32" s="39"/>
      <c r="ICZ32" s="39"/>
      <c r="IDA32" s="39"/>
      <c r="IDB32" s="39"/>
      <c r="IDC32" s="39"/>
      <c r="IDD32" s="39"/>
      <c r="IDE32" s="39"/>
      <c r="IDF32" s="39"/>
      <c r="IDG32" s="39"/>
      <c r="IDH32" s="39"/>
      <c r="IDI32" s="39"/>
      <c r="IDJ32" s="39"/>
      <c r="IDK32" s="39"/>
      <c r="IDL32" s="39"/>
      <c r="IDM32" s="39"/>
      <c r="IDN32" s="39"/>
      <c r="IDO32" s="39"/>
      <c r="IDP32" s="39"/>
      <c r="IDQ32" s="39"/>
      <c r="IDR32" s="39"/>
      <c r="IDS32" s="39"/>
      <c r="IDT32" s="39"/>
      <c r="IDU32" s="39"/>
      <c r="IDV32" s="39"/>
      <c r="IDW32" s="39"/>
      <c r="IDX32" s="39"/>
      <c r="IDY32" s="39"/>
      <c r="IDZ32" s="39"/>
      <c r="IEA32" s="39"/>
      <c r="IEB32" s="39"/>
      <c r="IEC32" s="39"/>
      <c r="IED32" s="39"/>
      <c r="IEE32" s="39"/>
      <c r="IEF32" s="39"/>
      <c r="IEG32" s="39"/>
      <c r="IEH32" s="39"/>
      <c r="IEI32" s="39"/>
      <c r="IEJ32" s="39"/>
      <c r="IEK32" s="39"/>
      <c r="IEL32" s="39"/>
      <c r="IEM32" s="39"/>
      <c r="IEN32" s="39"/>
      <c r="IEO32" s="39"/>
      <c r="IEP32" s="39"/>
      <c r="IEQ32" s="39"/>
      <c r="IER32" s="39"/>
      <c r="IES32" s="39"/>
      <c r="IET32" s="39"/>
      <c r="IEU32" s="39"/>
      <c r="IEV32" s="39"/>
      <c r="IEW32" s="39"/>
      <c r="IEX32" s="39"/>
      <c r="IEY32" s="39"/>
      <c r="IEZ32" s="39"/>
      <c r="IFA32" s="39"/>
      <c r="IFB32" s="39"/>
      <c r="IFC32" s="39"/>
      <c r="IFD32" s="39"/>
      <c r="IFE32" s="39"/>
      <c r="IFF32" s="39"/>
      <c r="IFG32" s="39"/>
      <c r="IFH32" s="39"/>
      <c r="IFI32" s="39"/>
      <c r="IFJ32" s="39"/>
      <c r="IFK32" s="39"/>
      <c r="IFL32" s="39"/>
      <c r="IFM32" s="39"/>
      <c r="IFN32" s="39"/>
      <c r="IFO32" s="39"/>
      <c r="IFP32" s="39"/>
      <c r="IFQ32" s="39"/>
      <c r="IFR32" s="39"/>
      <c r="IFS32" s="39"/>
      <c r="IFT32" s="39"/>
      <c r="IFU32" s="39"/>
      <c r="IFV32" s="39"/>
      <c r="IFW32" s="39"/>
      <c r="IFX32" s="39"/>
      <c r="IFY32" s="39"/>
      <c r="IFZ32" s="39"/>
      <c r="IGA32" s="39"/>
      <c r="IGB32" s="39"/>
      <c r="IGC32" s="39"/>
      <c r="IGD32" s="39"/>
      <c r="IGE32" s="39"/>
      <c r="IGF32" s="39"/>
      <c r="IGG32" s="39"/>
      <c r="IGH32" s="39"/>
      <c r="IGI32" s="39"/>
      <c r="IGJ32" s="39"/>
      <c r="IGK32" s="39"/>
      <c r="IGL32" s="39"/>
      <c r="IGM32" s="39"/>
      <c r="IGN32" s="39"/>
      <c r="IGO32" s="39"/>
      <c r="IGP32" s="39"/>
      <c r="IGQ32" s="39"/>
      <c r="IGR32" s="39"/>
      <c r="IGS32" s="39"/>
      <c r="IGT32" s="39"/>
      <c r="IGU32" s="39"/>
      <c r="IGV32" s="39"/>
      <c r="IGW32" s="39"/>
      <c r="IGX32" s="39"/>
      <c r="IGY32" s="39"/>
      <c r="IGZ32" s="39"/>
      <c r="IHA32" s="39"/>
      <c r="IHB32" s="39"/>
      <c r="IHC32" s="39"/>
      <c r="IHD32" s="39"/>
      <c r="IHE32" s="39"/>
      <c r="IHF32" s="39"/>
      <c r="IHG32" s="39"/>
      <c r="IHH32" s="39"/>
      <c r="IHI32" s="39"/>
      <c r="IHJ32" s="39"/>
      <c r="IHK32" s="39"/>
      <c r="IHL32" s="39"/>
      <c r="IHM32" s="39"/>
      <c r="IHN32" s="39"/>
      <c r="IHO32" s="39"/>
      <c r="IHP32" s="39"/>
      <c r="IHQ32" s="39"/>
      <c r="IHR32" s="39"/>
      <c r="IHS32" s="39"/>
      <c r="IHT32" s="39"/>
      <c r="IHU32" s="39"/>
      <c r="IHV32" s="39"/>
      <c r="IHW32" s="39"/>
      <c r="IHX32" s="39"/>
      <c r="IHY32" s="39"/>
      <c r="IHZ32" s="39"/>
      <c r="IIA32" s="39"/>
      <c r="IIB32" s="39"/>
      <c r="IIC32" s="39"/>
      <c r="IID32" s="39"/>
      <c r="IIE32" s="39"/>
      <c r="IIF32" s="39"/>
      <c r="IIG32" s="39"/>
      <c r="IIH32" s="39"/>
      <c r="III32" s="39"/>
      <c r="IIJ32" s="39"/>
      <c r="IIK32" s="39"/>
      <c r="IIL32" s="39"/>
      <c r="IIM32" s="39"/>
      <c r="IIN32" s="39"/>
      <c r="IIO32" s="39"/>
      <c r="IIP32" s="39"/>
      <c r="IIQ32" s="39"/>
      <c r="IIR32" s="39"/>
      <c r="IIS32" s="39"/>
      <c r="IIT32" s="39"/>
      <c r="IIU32" s="39"/>
      <c r="IIV32" s="39"/>
      <c r="IIW32" s="39"/>
      <c r="IIX32" s="39"/>
      <c r="IIY32" s="39"/>
      <c r="IIZ32" s="39"/>
      <c r="IJA32" s="39"/>
      <c r="IJB32" s="39"/>
      <c r="IJC32" s="39"/>
      <c r="IJD32" s="39"/>
      <c r="IJE32" s="39"/>
      <c r="IJF32" s="39"/>
      <c r="IJG32" s="39"/>
      <c r="IJH32" s="39"/>
      <c r="IJI32" s="39"/>
      <c r="IJJ32" s="39"/>
      <c r="IJK32" s="39"/>
      <c r="IJL32" s="39"/>
      <c r="IJM32" s="39"/>
      <c r="IJN32" s="39"/>
      <c r="IJO32" s="39"/>
      <c r="IJP32" s="39"/>
      <c r="IJQ32" s="39"/>
      <c r="IJR32" s="39"/>
      <c r="IJS32" s="39"/>
      <c r="IJT32" s="39"/>
      <c r="IJU32" s="39"/>
      <c r="IJV32" s="39"/>
      <c r="IJW32" s="39"/>
      <c r="IJX32" s="39"/>
      <c r="IJY32" s="39"/>
      <c r="IJZ32" s="39"/>
      <c r="IKA32" s="39"/>
      <c r="IKB32" s="39"/>
      <c r="IKC32" s="39"/>
      <c r="IKD32" s="39"/>
      <c r="IKE32" s="39"/>
      <c r="IKF32" s="39"/>
      <c r="IKG32" s="39"/>
      <c r="IKH32" s="39"/>
      <c r="IKI32" s="39"/>
      <c r="IKJ32" s="39"/>
      <c r="IKK32" s="39"/>
      <c r="IKL32" s="39"/>
      <c r="IKM32" s="39"/>
      <c r="IKN32" s="39"/>
      <c r="IKO32" s="39"/>
      <c r="IKP32" s="39"/>
      <c r="IKQ32" s="39"/>
      <c r="IKR32" s="39"/>
      <c r="IKS32" s="39"/>
      <c r="IKT32" s="39"/>
      <c r="IKU32" s="39"/>
      <c r="IKV32" s="39"/>
      <c r="IKW32" s="39"/>
      <c r="IKX32" s="39"/>
      <c r="IKY32" s="39"/>
      <c r="IKZ32" s="39"/>
      <c r="ILA32" s="39"/>
      <c r="ILB32" s="39"/>
      <c r="ILC32" s="39"/>
      <c r="ILD32" s="39"/>
      <c r="ILE32" s="39"/>
      <c r="ILF32" s="39"/>
      <c r="ILG32" s="39"/>
      <c r="ILH32" s="39"/>
      <c r="ILI32" s="39"/>
      <c r="ILJ32" s="39"/>
      <c r="ILK32" s="39"/>
      <c r="ILL32" s="39"/>
      <c r="ILM32" s="39"/>
      <c r="ILN32" s="39"/>
      <c r="ILO32" s="39"/>
      <c r="ILP32" s="39"/>
      <c r="ILQ32" s="39"/>
      <c r="ILR32" s="39"/>
      <c r="ILS32" s="39"/>
      <c r="ILT32" s="39"/>
      <c r="ILU32" s="39"/>
      <c r="ILV32" s="39"/>
      <c r="ILW32" s="39"/>
      <c r="ILX32" s="39"/>
      <c r="ILY32" s="39"/>
      <c r="ILZ32" s="39"/>
      <c r="IMA32" s="39"/>
      <c r="IMB32" s="39"/>
      <c r="IMC32" s="39"/>
      <c r="IMD32" s="39"/>
      <c r="IME32" s="39"/>
      <c r="IMF32" s="39"/>
      <c r="IMG32" s="39"/>
      <c r="IMH32" s="39"/>
      <c r="IMI32" s="39"/>
      <c r="IMJ32" s="39"/>
      <c r="IMK32" s="39"/>
      <c r="IML32" s="39"/>
      <c r="IMM32" s="39"/>
      <c r="IMN32" s="39"/>
      <c r="IMO32" s="39"/>
      <c r="IMP32" s="39"/>
      <c r="IMQ32" s="39"/>
      <c r="IMR32" s="39"/>
      <c r="IMS32" s="39"/>
      <c r="IMT32" s="39"/>
      <c r="IMU32" s="39"/>
      <c r="IMV32" s="39"/>
      <c r="IMW32" s="39"/>
      <c r="IMX32" s="39"/>
      <c r="IMY32" s="39"/>
      <c r="IMZ32" s="39"/>
      <c r="INA32" s="39"/>
      <c r="INB32" s="39"/>
      <c r="INC32" s="39"/>
      <c r="IND32" s="39"/>
      <c r="INE32" s="39"/>
      <c r="INF32" s="39"/>
      <c r="ING32" s="39"/>
      <c r="INH32" s="39"/>
      <c r="INI32" s="39"/>
      <c r="INJ32" s="39"/>
      <c r="INK32" s="39"/>
      <c r="INL32" s="39"/>
      <c r="INM32" s="39"/>
      <c r="INN32" s="39"/>
      <c r="INO32" s="39"/>
      <c r="INP32" s="39"/>
      <c r="INQ32" s="39"/>
      <c r="INR32" s="39"/>
      <c r="INS32" s="39"/>
      <c r="INT32" s="39"/>
      <c r="INU32" s="39"/>
      <c r="INV32" s="39"/>
      <c r="INW32" s="39"/>
      <c r="INX32" s="39"/>
      <c r="INY32" s="39"/>
      <c r="INZ32" s="39"/>
      <c r="IOA32" s="39"/>
      <c r="IOB32" s="39"/>
      <c r="IOC32" s="39"/>
      <c r="IOD32" s="39"/>
      <c r="IOE32" s="39"/>
      <c r="IOF32" s="39"/>
      <c r="IOG32" s="39"/>
      <c r="IOH32" s="39"/>
      <c r="IOI32" s="39"/>
      <c r="IOJ32" s="39"/>
      <c r="IOK32" s="39"/>
      <c r="IOL32" s="39"/>
      <c r="IOM32" s="39"/>
      <c r="ION32" s="39"/>
      <c r="IOO32" s="39"/>
      <c r="IOP32" s="39"/>
      <c r="IOQ32" s="39"/>
      <c r="IOR32" s="39"/>
      <c r="IOS32" s="39"/>
      <c r="IOT32" s="39"/>
      <c r="IOU32" s="39"/>
      <c r="IOV32" s="39"/>
      <c r="IOW32" s="39"/>
      <c r="IOX32" s="39"/>
      <c r="IOY32" s="39"/>
      <c r="IOZ32" s="39"/>
      <c r="IPA32" s="39"/>
      <c r="IPB32" s="39"/>
      <c r="IPC32" s="39"/>
      <c r="IPD32" s="39"/>
      <c r="IPE32" s="39"/>
      <c r="IPF32" s="39"/>
      <c r="IPG32" s="39"/>
      <c r="IPH32" s="39"/>
      <c r="IPI32" s="39"/>
      <c r="IPJ32" s="39"/>
      <c r="IPK32" s="39"/>
      <c r="IPL32" s="39"/>
      <c r="IPM32" s="39"/>
      <c r="IPN32" s="39"/>
      <c r="IPO32" s="39"/>
      <c r="IPP32" s="39"/>
      <c r="IPQ32" s="39"/>
      <c r="IPR32" s="39"/>
      <c r="IPS32" s="39"/>
      <c r="IPT32" s="39"/>
      <c r="IPU32" s="39"/>
      <c r="IPV32" s="39"/>
      <c r="IPW32" s="39"/>
      <c r="IPX32" s="39"/>
      <c r="IPY32" s="39"/>
      <c r="IPZ32" s="39"/>
      <c r="IQA32" s="39"/>
      <c r="IQB32" s="39"/>
      <c r="IQC32" s="39"/>
      <c r="IQD32" s="39"/>
      <c r="IQE32" s="39"/>
      <c r="IQF32" s="39"/>
      <c r="IQG32" s="39"/>
      <c r="IQH32" s="39"/>
      <c r="IQI32" s="39"/>
      <c r="IQJ32" s="39"/>
      <c r="IQK32" s="39"/>
      <c r="IQL32" s="39"/>
      <c r="IQM32" s="39"/>
      <c r="IQN32" s="39"/>
      <c r="IQO32" s="39"/>
      <c r="IQP32" s="39"/>
      <c r="IQQ32" s="39"/>
      <c r="IQR32" s="39"/>
      <c r="IQS32" s="39"/>
      <c r="IQT32" s="39"/>
      <c r="IQU32" s="39"/>
      <c r="IQV32" s="39"/>
      <c r="IQW32" s="39"/>
      <c r="IQX32" s="39"/>
      <c r="IQY32" s="39"/>
      <c r="IQZ32" s="39"/>
      <c r="IRA32" s="39"/>
      <c r="IRB32" s="39"/>
      <c r="IRC32" s="39"/>
      <c r="IRD32" s="39"/>
      <c r="IRE32" s="39"/>
      <c r="IRF32" s="39"/>
      <c r="IRG32" s="39"/>
      <c r="IRH32" s="39"/>
      <c r="IRI32" s="39"/>
      <c r="IRJ32" s="39"/>
      <c r="IRK32" s="39"/>
      <c r="IRL32" s="39"/>
      <c r="IRM32" s="39"/>
      <c r="IRN32" s="39"/>
      <c r="IRO32" s="39"/>
      <c r="IRP32" s="39"/>
      <c r="IRQ32" s="39"/>
      <c r="IRR32" s="39"/>
      <c r="IRS32" s="39"/>
      <c r="IRT32" s="39"/>
      <c r="IRU32" s="39"/>
      <c r="IRV32" s="39"/>
      <c r="IRW32" s="39"/>
      <c r="IRX32" s="39"/>
      <c r="IRY32" s="39"/>
      <c r="IRZ32" s="39"/>
      <c r="ISA32" s="39"/>
      <c r="ISB32" s="39"/>
      <c r="ISC32" s="39"/>
      <c r="ISD32" s="39"/>
      <c r="ISE32" s="39"/>
      <c r="ISF32" s="39"/>
      <c r="ISG32" s="39"/>
      <c r="ISH32" s="39"/>
      <c r="ISI32" s="39"/>
      <c r="ISJ32" s="39"/>
      <c r="ISK32" s="39"/>
      <c r="ISL32" s="39"/>
      <c r="ISM32" s="39"/>
      <c r="ISN32" s="39"/>
      <c r="ISO32" s="39"/>
      <c r="ISP32" s="39"/>
      <c r="ISQ32" s="39"/>
      <c r="ISR32" s="39"/>
      <c r="ISS32" s="39"/>
      <c r="IST32" s="39"/>
      <c r="ISU32" s="39"/>
      <c r="ISV32" s="39"/>
      <c r="ISW32" s="39"/>
      <c r="ISX32" s="39"/>
      <c r="ISY32" s="39"/>
      <c r="ISZ32" s="39"/>
      <c r="ITA32" s="39"/>
      <c r="ITB32" s="39"/>
      <c r="ITC32" s="39"/>
      <c r="ITD32" s="39"/>
      <c r="ITE32" s="39"/>
      <c r="ITF32" s="39"/>
      <c r="ITG32" s="39"/>
      <c r="ITH32" s="39"/>
      <c r="ITI32" s="39"/>
      <c r="ITJ32" s="39"/>
      <c r="ITK32" s="39"/>
      <c r="ITL32" s="39"/>
      <c r="ITM32" s="39"/>
      <c r="ITN32" s="39"/>
      <c r="ITO32" s="39"/>
      <c r="ITP32" s="39"/>
      <c r="ITQ32" s="39"/>
      <c r="ITR32" s="39"/>
      <c r="ITS32" s="39"/>
      <c r="ITT32" s="39"/>
      <c r="ITU32" s="39"/>
      <c r="ITV32" s="39"/>
      <c r="ITW32" s="39"/>
      <c r="ITX32" s="39"/>
      <c r="ITY32" s="39"/>
      <c r="ITZ32" s="39"/>
      <c r="IUA32" s="39"/>
      <c r="IUB32" s="39"/>
      <c r="IUC32" s="39"/>
      <c r="IUD32" s="39"/>
      <c r="IUE32" s="39"/>
      <c r="IUF32" s="39"/>
      <c r="IUG32" s="39"/>
      <c r="IUH32" s="39"/>
      <c r="IUI32" s="39"/>
      <c r="IUJ32" s="39"/>
      <c r="IUK32" s="39"/>
      <c r="IUL32" s="39"/>
      <c r="IUM32" s="39"/>
      <c r="IUN32" s="39"/>
      <c r="IUO32" s="39"/>
      <c r="IUP32" s="39"/>
      <c r="IUQ32" s="39"/>
      <c r="IUR32" s="39"/>
      <c r="IUS32" s="39"/>
      <c r="IUT32" s="39"/>
      <c r="IUU32" s="39"/>
      <c r="IUV32" s="39"/>
      <c r="IUW32" s="39"/>
      <c r="IUX32" s="39"/>
      <c r="IUY32" s="39"/>
      <c r="IUZ32" s="39"/>
      <c r="IVA32" s="39"/>
      <c r="IVB32" s="39"/>
      <c r="IVC32" s="39"/>
      <c r="IVD32" s="39"/>
      <c r="IVE32" s="39"/>
      <c r="IVF32" s="39"/>
      <c r="IVG32" s="39"/>
      <c r="IVH32" s="39"/>
      <c r="IVI32" s="39"/>
      <c r="IVJ32" s="39"/>
      <c r="IVK32" s="39"/>
      <c r="IVL32" s="39"/>
      <c r="IVM32" s="39"/>
      <c r="IVN32" s="39"/>
      <c r="IVO32" s="39"/>
      <c r="IVP32" s="39"/>
      <c r="IVQ32" s="39"/>
      <c r="IVR32" s="39"/>
      <c r="IVS32" s="39"/>
      <c r="IVT32" s="39"/>
      <c r="IVU32" s="39"/>
      <c r="IVV32" s="39"/>
      <c r="IVW32" s="39"/>
      <c r="IVX32" s="39"/>
      <c r="IVY32" s="39"/>
      <c r="IVZ32" s="39"/>
      <c r="IWA32" s="39"/>
      <c r="IWB32" s="39"/>
      <c r="IWC32" s="39"/>
      <c r="IWD32" s="39"/>
      <c r="IWE32" s="39"/>
      <c r="IWF32" s="39"/>
      <c r="IWG32" s="39"/>
      <c r="IWH32" s="39"/>
      <c r="IWI32" s="39"/>
      <c r="IWJ32" s="39"/>
      <c r="IWK32" s="39"/>
      <c r="IWL32" s="39"/>
      <c r="IWM32" s="39"/>
      <c r="IWN32" s="39"/>
      <c r="IWO32" s="39"/>
      <c r="IWP32" s="39"/>
      <c r="IWQ32" s="39"/>
      <c r="IWR32" s="39"/>
      <c r="IWS32" s="39"/>
      <c r="IWT32" s="39"/>
      <c r="IWU32" s="39"/>
      <c r="IWV32" s="39"/>
      <c r="IWW32" s="39"/>
      <c r="IWX32" s="39"/>
      <c r="IWY32" s="39"/>
      <c r="IWZ32" s="39"/>
      <c r="IXA32" s="39"/>
      <c r="IXB32" s="39"/>
      <c r="IXC32" s="39"/>
      <c r="IXD32" s="39"/>
      <c r="IXE32" s="39"/>
      <c r="IXF32" s="39"/>
      <c r="IXG32" s="39"/>
      <c r="IXH32" s="39"/>
      <c r="IXI32" s="39"/>
      <c r="IXJ32" s="39"/>
      <c r="IXK32" s="39"/>
      <c r="IXL32" s="39"/>
      <c r="IXM32" s="39"/>
      <c r="IXN32" s="39"/>
      <c r="IXO32" s="39"/>
      <c r="IXP32" s="39"/>
      <c r="IXQ32" s="39"/>
      <c r="IXR32" s="39"/>
      <c r="IXS32" s="39"/>
      <c r="IXT32" s="39"/>
      <c r="IXU32" s="39"/>
      <c r="IXV32" s="39"/>
      <c r="IXW32" s="39"/>
      <c r="IXX32" s="39"/>
      <c r="IXY32" s="39"/>
      <c r="IXZ32" s="39"/>
      <c r="IYA32" s="39"/>
      <c r="IYB32" s="39"/>
      <c r="IYC32" s="39"/>
      <c r="IYD32" s="39"/>
      <c r="IYE32" s="39"/>
      <c r="IYF32" s="39"/>
      <c r="IYG32" s="39"/>
      <c r="IYH32" s="39"/>
      <c r="IYI32" s="39"/>
      <c r="IYJ32" s="39"/>
      <c r="IYK32" s="39"/>
      <c r="IYL32" s="39"/>
      <c r="IYM32" s="39"/>
      <c r="IYN32" s="39"/>
      <c r="IYO32" s="39"/>
      <c r="IYP32" s="39"/>
      <c r="IYQ32" s="39"/>
      <c r="IYR32" s="39"/>
      <c r="IYS32" s="39"/>
      <c r="IYT32" s="39"/>
      <c r="IYU32" s="39"/>
      <c r="IYV32" s="39"/>
      <c r="IYW32" s="39"/>
      <c r="IYX32" s="39"/>
      <c r="IYY32" s="39"/>
      <c r="IYZ32" s="39"/>
      <c r="IZA32" s="39"/>
      <c r="IZB32" s="39"/>
      <c r="IZC32" s="39"/>
      <c r="IZD32" s="39"/>
      <c r="IZE32" s="39"/>
      <c r="IZF32" s="39"/>
      <c r="IZG32" s="39"/>
      <c r="IZH32" s="39"/>
      <c r="IZI32" s="39"/>
      <c r="IZJ32" s="39"/>
      <c r="IZK32" s="39"/>
      <c r="IZL32" s="39"/>
      <c r="IZM32" s="39"/>
      <c r="IZN32" s="39"/>
      <c r="IZO32" s="39"/>
      <c r="IZP32" s="39"/>
      <c r="IZQ32" s="39"/>
      <c r="IZR32" s="39"/>
      <c r="IZS32" s="39"/>
      <c r="IZT32" s="39"/>
      <c r="IZU32" s="39"/>
      <c r="IZV32" s="39"/>
      <c r="IZW32" s="39"/>
      <c r="IZX32" s="39"/>
      <c r="IZY32" s="39"/>
      <c r="IZZ32" s="39"/>
      <c r="JAA32" s="39"/>
      <c r="JAB32" s="39"/>
      <c r="JAC32" s="39"/>
      <c r="JAD32" s="39"/>
      <c r="JAE32" s="39"/>
      <c r="JAF32" s="39"/>
      <c r="JAG32" s="39"/>
      <c r="JAH32" s="39"/>
      <c r="JAI32" s="39"/>
      <c r="JAJ32" s="39"/>
      <c r="JAK32" s="39"/>
      <c r="JAL32" s="39"/>
      <c r="JAM32" s="39"/>
      <c r="JAN32" s="39"/>
      <c r="JAO32" s="39"/>
      <c r="JAP32" s="39"/>
      <c r="JAQ32" s="39"/>
      <c r="JAR32" s="39"/>
      <c r="JAS32" s="39"/>
      <c r="JAT32" s="39"/>
      <c r="JAU32" s="39"/>
      <c r="JAV32" s="39"/>
      <c r="JAW32" s="39"/>
      <c r="JAX32" s="39"/>
      <c r="JAY32" s="39"/>
      <c r="JAZ32" s="39"/>
      <c r="JBA32" s="39"/>
      <c r="JBB32" s="39"/>
      <c r="JBC32" s="39"/>
      <c r="JBD32" s="39"/>
      <c r="JBE32" s="39"/>
      <c r="JBF32" s="39"/>
      <c r="JBG32" s="39"/>
      <c r="JBH32" s="39"/>
      <c r="JBI32" s="39"/>
      <c r="JBJ32" s="39"/>
      <c r="JBK32" s="39"/>
      <c r="JBL32" s="39"/>
      <c r="JBM32" s="39"/>
      <c r="JBN32" s="39"/>
      <c r="JBO32" s="39"/>
      <c r="JBP32" s="39"/>
      <c r="JBQ32" s="39"/>
      <c r="JBR32" s="39"/>
      <c r="JBS32" s="39"/>
      <c r="JBT32" s="39"/>
      <c r="JBU32" s="39"/>
      <c r="JBV32" s="39"/>
      <c r="JBW32" s="39"/>
      <c r="JBX32" s="39"/>
      <c r="JBY32" s="39"/>
      <c r="JBZ32" s="39"/>
      <c r="JCA32" s="39"/>
      <c r="JCB32" s="39"/>
      <c r="JCC32" s="39"/>
      <c r="JCD32" s="39"/>
      <c r="JCE32" s="39"/>
      <c r="JCF32" s="39"/>
      <c r="JCG32" s="39"/>
      <c r="JCH32" s="39"/>
      <c r="JCI32" s="39"/>
      <c r="JCJ32" s="39"/>
      <c r="JCK32" s="39"/>
      <c r="JCL32" s="39"/>
      <c r="JCM32" s="39"/>
      <c r="JCN32" s="39"/>
      <c r="JCO32" s="39"/>
      <c r="JCP32" s="39"/>
      <c r="JCQ32" s="39"/>
      <c r="JCR32" s="39"/>
      <c r="JCS32" s="39"/>
      <c r="JCT32" s="39"/>
      <c r="JCU32" s="39"/>
      <c r="JCV32" s="39"/>
      <c r="JCW32" s="39"/>
      <c r="JCX32" s="39"/>
      <c r="JCY32" s="39"/>
      <c r="JCZ32" s="39"/>
      <c r="JDA32" s="39"/>
      <c r="JDB32" s="39"/>
      <c r="JDC32" s="39"/>
      <c r="JDD32" s="39"/>
      <c r="JDE32" s="39"/>
      <c r="JDF32" s="39"/>
      <c r="JDG32" s="39"/>
      <c r="JDH32" s="39"/>
      <c r="JDI32" s="39"/>
      <c r="JDJ32" s="39"/>
      <c r="JDK32" s="39"/>
      <c r="JDL32" s="39"/>
      <c r="JDM32" s="39"/>
      <c r="JDN32" s="39"/>
      <c r="JDO32" s="39"/>
      <c r="JDP32" s="39"/>
      <c r="JDQ32" s="39"/>
      <c r="JDR32" s="39"/>
      <c r="JDS32" s="39"/>
      <c r="JDT32" s="39"/>
      <c r="JDU32" s="39"/>
      <c r="JDV32" s="39"/>
      <c r="JDW32" s="39"/>
      <c r="JDX32" s="39"/>
      <c r="JDY32" s="39"/>
      <c r="JDZ32" s="39"/>
      <c r="JEA32" s="39"/>
      <c r="JEB32" s="39"/>
      <c r="JEC32" s="39"/>
      <c r="JED32" s="39"/>
      <c r="JEE32" s="39"/>
      <c r="JEF32" s="39"/>
      <c r="JEG32" s="39"/>
      <c r="JEH32" s="39"/>
      <c r="JEI32" s="39"/>
      <c r="JEJ32" s="39"/>
      <c r="JEK32" s="39"/>
      <c r="JEL32" s="39"/>
      <c r="JEM32" s="39"/>
      <c r="JEN32" s="39"/>
      <c r="JEO32" s="39"/>
      <c r="JEP32" s="39"/>
      <c r="JEQ32" s="39"/>
      <c r="JER32" s="39"/>
      <c r="JES32" s="39"/>
      <c r="JET32" s="39"/>
      <c r="JEU32" s="39"/>
      <c r="JEV32" s="39"/>
      <c r="JEW32" s="39"/>
      <c r="JEX32" s="39"/>
      <c r="JEY32" s="39"/>
      <c r="JEZ32" s="39"/>
      <c r="JFA32" s="39"/>
      <c r="JFB32" s="39"/>
      <c r="JFC32" s="39"/>
      <c r="JFD32" s="39"/>
      <c r="JFE32" s="39"/>
      <c r="JFF32" s="39"/>
      <c r="JFG32" s="39"/>
      <c r="JFH32" s="39"/>
      <c r="JFI32" s="39"/>
      <c r="JFJ32" s="39"/>
      <c r="JFK32" s="39"/>
      <c r="JFL32" s="39"/>
      <c r="JFM32" s="39"/>
      <c r="JFN32" s="39"/>
      <c r="JFO32" s="39"/>
      <c r="JFP32" s="39"/>
      <c r="JFQ32" s="39"/>
      <c r="JFR32" s="39"/>
      <c r="JFS32" s="39"/>
      <c r="JFT32" s="39"/>
      <c r="JFU32" s="39"/>
      <c r="JFV32" s="39"/>
      <c r="JFW32" s="39"/>
      <c r="JFX32" s="39"/>
      <c r="JFY32" s="39"/>
      <c r="JFZ32" s="39"/>
      <c r="JGA32" s="39"/>
      <c r="JGB32" s="39"/>
      <c r="JGC32" s="39"/>
      <c r="JGD32" s="39"/>
      <c r="JGE32" s="39"/>
      <c r="JGF32" s="39"/>
      <c r="JGG32" s="39"/>
      <c r="JGH32" s="39"/>
      <c r="JGI32" s="39"/>
      <c r="JGJ32" s="39"/>
      <c r="JGK32" s="39"/>
      <c r="JGL32" s="39"/>
      <c r="JGM32" s="39"/>
      <c r="JGN32" s="39"/>
      <c r="JGO32" s="39"/>
      <c r="JGP32" s="39"/>
      <c r="JGQ32" s="39"/>
      <c r="JGR32" s="39"/>
      <c r="JGS32" s="39"/>
      <c r="JGT32" s="39"/>
      <c r="JGU32" s="39"/>
      <c r="JGV32" s="39"/>
      <c r="JGW32" s="39"/>
      <c r="JGX32" s="39"/>
      <c r="JGY32" s="39"/>
      <c r="JGZ32" s="39"/>
      <c r="JHA32" s="39"/>
      <c r="JHB32" s="39"/>
      <c r="JHC32" s="39"/>
      <c r="JHD32" s="39"/>
      <c r="JHE32" s="39"/>
      <c r="JHF32" s="39"/>
      <c r="JHG32" s="39"/>
      <c r="JHH32" s="39"/>
      <c r="JHI32" s="39"/>
      <c r="JHJ32" s="39"/>
      <c r="JHK32" s="39"/>
      <c r="JHL32" s="39"/>
      <c r="JHM32" s="39"/>
      <c r="JHN32" s="39"/>
      <c r="JHO32" s="39"/>
      <c r="JHP32" s="39"/>
      <c r="JHQ32" s="39"/>
      <c r="JHR32" s="39"/>
      <c r="JHS32" s="39"/>
      <c r="JHT32" s="39"/>
      <c r="JHU32" s="39"/>
      <c r="JHV32" s="39"/>
      <c r="JHW32" s="39"/>
      <c r="JHX32" s="39"/>
      <c r="JHY32" s="39"/>
      <c r="JHZ32" s="39"/>
      <c r="JIA32" s="39"/>
      <c r="JIB32" s="39"/>
      <c r="JIC32" s="39"/>
      <c r="JID32" s="39"/>
      <c r="JIE32" s="39"/>
      <c r="JIF32" s="39"/>
      <c r="JIG32" s="39"/>
      <c r="JIH32" s="39"/>
      <c r="JII32" s="39"/>
      <c r="JIJ32" s="39"/>
      <c r="JIK32" s="39"/>
      <c r="JIL32" s="39"/>
      <c r="JIM32" s="39"/>
      <c r="JIN32" s="39"/>
      <c r="JIO32" s="39"/>
      <c r="JIP32" s="39"/>
      <c r="JIQ32" s="39"/>
      <c r="JIR32" s="39"/>
      <c r="JIS32" s="39"/>
      <c r="JIT32" s="39"/>
      <c r="JIU32" s="39"/>
      <c r="JIV32" s="39"/>
      <c r="JIW32" s="39"/>
      <c r="JIX32" s="39"/>
      <c r="JIY32" s="39"/>
      <c r="JIZ32" s="39"/>
      <c r="JJA32" s="39"/>
      <c r="JJB32" s="39"/>
      <c r="JJC32" s="39"/>
      <c r="JJD32" s="39"/>
      <c r="JJE32" s="39"/>
      <c r="JJF32" s="39"/>
      <c r="JJG32" s="39"/>
      <c r="JJH32" s="39"/>
      <c r="JJI32" s="39"/>
      <c r="JJJ32" s="39"/>
      <c r="JJK32" s="39"/>
      <c r="JJL32" s="39"/>
      <c r="JJM32" s="39"/>
      <c r="JJN32" s="39"/>
      <c r="JJO32" s="39"/>
      <c r="JJP32" s="39"/>
      <c r="JJQ32" s="39"/>
      <c r="JJR32" s="39"/>
      <c r="JJS32" s="39"/>
      <c r="JJT32" s="39"/>
      <c r="JJU32" s="39"/>
      <c r="JJV32" s="39"/>
      <c r="JJW32" s="39"/>
      <c r="JJX32" s="39"/>
      <c r="JJY32" s="39"/>
      <c r="JJZ32" s="39"/>
      <c r="JKA32" s="39"/>
      <c r="JKB32" s="39"/>
      <c r="JKC32" s="39"/>
      <c r="JKD32" s="39"/>
      <c r="JKE32" s="39"/>
      <c r="JKF32" s="39"/>
      <c r="JKG32" s="39"/>
      <c r="JKH32" s="39"/>
      <c r="JKI32" s="39"/>
      <c r="JKJ32" s="39"/>
      <c r="JKK32" s="39"/>
      <c r="JKL32" s="39"/>
      <c r="JKM32" s="39"/>
      <c r="JKN32" s="39"/>
      <c r="JKO32" s="39"/>
      <c r="JKP32" s="39"/>
      <c r="JKQ32" s="39"/>
      <c r="JKR32" s="39"/>
      <c r="JKS32" s="39"/>
      <c r="JKT32" s="39"/>
      <c r="JKU32" s="39"/>
      <c r="JKV32" s="39"/>
      <c r="JKW32" s="39"/>
      <c r="JKX32" s="39"/>
      <c r="JKY32" s="39"/>
      <c r="JKZ32" s="39"/>
      <c r="JLA32" s="39"/>
      <c r="JLB32" s="39"/>
      <c r="JLC32" s="39"/>
      <c r="JLD32" s="39"/>
      <c r="JLE32" s="39"/>
      <c r="JLF32" s="39"/>
      <c r="JLG32" s="39"/>
      <c r="JLH32" s="39"/>
      <c r="JLI32" s="39"/>
      <c r="JLJ32" s="39"/>
      <c r="JLK32" s="39"/>
      <c r="JLL32" s="39"/>
      <c r="JLM32" s="39"/>
      <c r="JLN32" s="39"/>
      <c r="JLO32" s="39"/>
      <c r="JLP32" s="39"/>
      <c r="JLQ32" s="39"/>
      <c r="JLR32" s="39"/>
      <c r="JLS32" s="39"/>
      <c r="JLT32" s="39"/>
      <c r="JLU32" s="39"/>
      <c r="JLV32" s="39"/>
      <c r="JLW32" s="39"/>
      <c r="JLX32" s="39"/>
      <c r="JLY32" s="39"/>
      <c r="JLZ32" s="39"/>
      <c r="JMA32" s="39"/>
      <c r="JMB32" s="39"/>
      <c r="JMC32" s="39"/>
      <c r="JMD32" s="39"/>
      <c r="JME32" s="39"/>
      <c r="JMF32" s="39"/>
      <c r="JMG32" s="39"/>
      <c r="JMH32" s="39"/>
      <c r="JMI32" s="39"/>
      <c r="JMJ32" s="39"/>
      <c r="JMK32" s="39"/>
      <c r="JML32" s="39"/>
      <c r="JMM32" s="39"/>
      <c r="JMN32" s="39"/>
      <c r="JMO32" s="39"/>
      <c r="JMP32" s="39"/>
      <c r="JMQ32" s="39"/>
      <c r="JMR32" s="39"/>
      <c r="JMS32" s="39"/>
      <c r="JMT32" s="39"/>
      <c r="JMU32" s="39"/>
      <c r="JMV32" s="39"/>
      <c r="JMW32" s="39"/>
      <c r="JMX32" s="39"/>
      <c r="JMY32" s="39"/>
      <c r="JMZ32" s="39"/>
      <c r="JNA32" s="39"/>
      <c r="JNB32" s="39"/>
      <c r="JNC32" s="39"/>
      <c r="JND32" s="39"/>
      <c r="JNE32" s="39"/>
      <c r="JNF32" s="39"/>
      <c r="JNG32" s="39"/>
      <c r="JNH32" s="39"/>
      <c r="JNI32" s="39"/>
      <c r="JNJ32" s="39"/>
      <c r="JNK32" s="39"/>
      <c r="JNL32" s="39"/>
      <c r="JNM32" s="39"/>
      <c r="JNN32" s="39"/>
      <c r="JNO32" s="39"/>
      <c r="JNP32" s="39"/>
      <c r="JNQ32" s="39"/>
      <c r="JNR32" s="39"/>
      <c r="JNS32" s="39"/>
      <c r="JNT32" s="39"/>
      <c r="JNU32" s="39"/>
      <c r="JNV32" s="39"/>
      <c r="JNW32" s="39"/>
      <c r="JNX32" s="39"/>
      <c r="JNY32" s="39"/>
      <c r="JNZ32" s="39"/>
      <c r="JOA32" s="39"/>
      <c r="JOB32" s="39"/>
      <c r="JOC32" s="39"/>
      <c r="JOD32" s="39"/>
      <c r="JOE32" s="39"/>
      <c r="JOF32" s="39"/>
      <c r="JOG32" s="39"/>
      <c r="JOH32" s="39"/>
      <c r="JOI32" s="39"/>
      <c r="JOJ32" s="39"/>
      <c r="JOK32" s="39"/>
      <c r="JOL32" s="39"/>
      <c r="JOM32" s="39"/>
      <c r="JON32" s="39"/>
      <c r="JOO32" s="39"/>
      <c r="JOP32" s="39"/>
      <c r="JOQ32" s="39"/>
      <c r="JOR32" s="39"/>
      <c r="JOS32" s="39"/>
      <c r="JOT32" s="39"/>
      <c r="JOU32" s="39"/>
      <c r="JOV32" s="39"/>
      <c r="JOW32" s="39"/>
      <c r="JOX32" s="39"/>
      <c r="JOY32" s="39"/>
      <c r="JOZ32" s="39"/>
      <c r="JPA32" s="39"/>
      <c r="JPB32" s="39"/>
      <c r="JPC32" s="39"/>
      <c r="JPD32" s="39"/>
      <c r="JPE32" s="39"/>
      <c r="JPF32" s="39"/>
      <c r="JPG32" s="39"/>
      <c r="JPH32" s="39"/>
      <c r="JPI32" s="39"/>
      <c r="JPJ32" s="39"/>
      <c r="JPK32" s="39"/>
      <c r="JPL32" s="39"/>
      <c r="JPM32" s="39"/>
      <c r="JPN32" s="39"/>
      <c r="JPO32" s="39"/>
      <c r="JPP32" s="39"/>
      <c r="JPQ32" s="39"/>
      <c r="JPR32" s="39"/>
      <c r="JPS32" s="39"/>
      <c r="JPT32" s="39"/>
      <c r="JPU32" s="39"/>
      <c r="JPV32" s="39"/>
      <c r="JPW32" s="39"/>
      <c r="JPX32" s="39"/>
      <c r="JPY32" s="39"/>
      <c r="JPZ32" s="39"/>
      <c r="JQA32" s="39"/>
      <c r="JQB32" s="39"/>
      <c r="JQC32" s="39"/>
      <c r="JQD32" s="39"/>
      <c r="JQE32" s="39"/>
      <c r="JQF32" s="39"/>
      <c r="JQG32" s="39"/>
      <c r="JQH32" s="39"/>
      <c r="JQI32" s="39"/>
      <c r="JQJ32" s="39"/>
      <c r="JQK32" s="39"/>
      <c r="JQL32" s="39"/>
      <c r="JQM32" s="39"/>
      <c r="JQN32" s="39"/>
      <c r="JQO32" s="39"/>
      <c r="JQP32" s="39"/>
      <c r="JQQ32" s="39"/>
      <c r="JQR32" s="39"/>
      <c r="JQS32" s="39"/>
      <c r="JQT32" s="39"/>
      <c r="JQU32" s="39"/>
      <c r="JQV32" s="39"/>
      <c r="JQW32" s="39"/>
      <c r="JQX32" s="39"/>
      <c r="JQY32" s="39"/>
      <c r="JQZ32" s="39"/>
      <c r="JRA32" s="39"/>
      <c r="JRB32" s="39"/>
      <c r="JRC32" s="39"/>
      <c r="JRD32" s="39"/>
      <c r="JRE32" s="39"/>
      <c r="JRF32" s="39"/>
      <c r="JRG32" s="39"/>
      <c r="JRH32" s="39"/>
      <c r="JRI32" s="39"/>
      <c r="JRJ32" s="39"/>
      <c r="JRK32" s="39"/>
      <c r="JRL32" s="39"/>
      <c r="JRM32" s="39"/>
      <c r="JRN32" s="39"/>
      <c r="JRO32" s="39"/>
      <c r="JRP32" s="39"/>
      <c r="JRQ32" s="39"/>
      <c r="JRR32" s="39"/>
      <c r="JRS32" s="39"/>
      <c r="JRT32" s="39"/>
      <c r="JRU32" s="39"/>
      <c r="JRV32" s="39"/>
      <c r="JRW32" s="39"/>
      <c r="JRX32" s="39"/>
      <c r="JRY32" s="39"/>
      <c r="JRZ32" s="39"/>
      <c r="JSA32" s="39"/>
      <c r="JSB32" s="39"/>
      <c r="JSC32" s="39"/>
      <c r="JSD32" s="39"/>
      <c r="JSE32" s="39"/>
      <c r="JSF32" s="39"/>
      <c r="JSG32" s="39"/>
      <c r="JSH32" s="39"/>
      <c r="JSI32" s="39"/>
      <c r="JSJ32" s="39"/>
      <c r="JSK32" s="39"/>
      <c r="JSL32" s="39"/>
      <c r="JSM32" s="39"/>
      <c r="JSN32" s="39"/>
      <c r="JSO32" s="39"/>
      <c r="JSP32" s="39"/>
      <c r="JSQ32" s="39"/>
      <c r="JSR32" s="39"/>
      <c r="JSS32" s="39"/>
      <c r="JST32" s="39"/>
      <c r="JSU32" s="39"/>
      <c r="JSV32" s="39"/>
      <c r="JSW32" s="39"/>
      <c r="JSX32" s="39"/>
      <c r="JSY32" s="39"/>
      <c r="JSZ32" s="39"/>
      <c r="JTA32" s="39"/>
      <c r="JTB32" s="39"/>
      <c r="JTC32" s="39"/>
      <c r="JTD32" s="39"/>
      <c r="JTE32" s="39"/>
      <c r="JTF32" s="39"/>
      <c r="JTG32" s="39"/>
      <c r="JTH32" s="39"/>
      <c r="JTI32" s="39"/>
      <c r="JTJ32" s="39"/>
      <c r="JTK32" s="39"/>
      <c r="JTL32" s="39"/>
      <c r="JTM32" s="39"/>
      <c r="JTN32" s="39"/>
      <c r="JTO32" s="39"/>
      <c r="JTP32" s="39"/>
      <c r="JTQ32" s="39"/>
      <c r="JTR32" s="39"/>
      <c r="JTS32" s="39"/>
      <c r="JTT32" s="39"/>
      <c r="JTU32" s="39"/>
      <c r="JTV32" s="39"/>
      <c r="JTW32" s="39"/>
      <c r="JTX32" s="39"/>
      <c r="JTY32" s="39"/>
      <c r="JTZ32" s="39"/>
      <c r="JUA32" s="39"/>
      <c r="JUB32" s="39"/>
      <c r="JUC32" s="39"/>
      <c r="JUD32" s="39"/>
      <c r="JUE32" s="39"/>
      <c r="JUF32" s="39"/>
      <c r="JUG32" s="39"/>
      <c r="JUH32" s="39"/>
      <c r="JUI32" s="39"/>
      <c r="JUJ32" s="39"/>
      <c r="JUK32" s="39"/>
      <c r="JUL32" s="39"/>
      <c r="JUM32" s="39"/>
      <c r="JUN32" s="39"/>
      <c r="JUO32" s="39"/>
      <c r="JUP32" s="39"/>
      <c r="JUQ32" s="39"/>
      <c r="JUR32" s="39"/>
      <c r="JUS32" s="39"/>
      <c r="JUT32" s="39"/>
      <c r="JUU32" s="39"/>
      <c r="JUV32" s="39"/>
      <c r="JUW32" s="39"/>
      <c r="JUX32" s="39"/>
      <c r="JUY32" s="39"/>
      <c r="JUZ32" s="39"/>
      <c r="JVA32" s="39"/>
      <c r="JVB32" s="39"/>
      <c r="JVC32" s="39"/>
      <c r="JVD32" s="39"/>
      <c r="JVE32" s="39"/>
      <c r="JVF32" s="39"/>
      <c r="JVG32" s="39"/>
      <c r="JVH32" s="39"/>
      <c r="JVI32" s="39"/>
      <c r="JVJ32" s="39"/>
      <c r="JVK32" s="39"/>
      <c r="JVL32" s="39"/>
      <c r="JVM32" s="39"/>
      <c r="JVN32" s="39"/>
      <c r="JVO32" s="39"/>
      <c r="JVP32" s="39"/>
      <c r="JVQ32" s="39"/>
      <c r="JVR32" s="39"/>
      <c r="JVS32" s="39"/>
      <c r="JVT32" s="39"/>
      <c r="JVU32" s="39"/>
      <c r="JVV32" s="39"/>
      <c r="JVW32" s="39"/>
      <c r="JVX32" s="39"/>
      <c r="JVY32" s="39"/>
      <c r="JVZ32" s="39"/>
      <c r="JWA32" s="39"/>
      <c r="JWB32" s="39"/>
      <c r="JWC32" s="39"/>
      <c r="JWD32" s="39"/>
      <c r="JWE32" s="39"/>
      <c r="JWF32" s="39"/>
      <c r="JWG32" s="39"/>
      <c r="JWH32" s="39"/>
      <c r="JWI32" s="39"/>
      <c r="JWJ32" s="39"/>
      <c r="JWK32" s="39"/>
      <c r="JWL32" s="39"/>
      <c r="JWM32" s="39"/>
      <c r="JWN32" s="39"/>
      <c r="JWO32" s="39"/>
      <c r="JWP32" s="39"/>
      <c r="JWQ32" s="39"/>
      <c r="JWR32" s="39"/>
      <c r="JWS32" s="39"/>
      <c r="JWT32" s="39"/>
      <c r="JWU32" s="39"/>
      <c r="JWV32" s="39"/>
      <c r="JWW32" s="39"/>
      <c r="JWX32" s="39"/>
      <c r="JWY32" s="39"/>
      <c r="JWZ32" s="39"/>
      <c r="JXA32" s="39"/>
      <c r="JXB32" s="39"/>
      <c r="JXC32" s="39"/>
      <c r="JXD32" s="39"/>
      <c r="JXE32" s="39"/>
      <c r="JXF32" s="39"/>
      <c r="JXG32" s="39"/>
      <c r="JXH32" s="39"/>
      <c r="JXI32" s="39"/>
      <c r="JXJ32" s="39"/>
      <c r="JXK32" s="39"/>
      <c r="JXL32" s="39"/>
      <c r="JXM32" s="39"/>
      <c r="JXN32" s="39"/>
      <c r="JXO32" s="39"/>
      <c r="JXP32" s="39"/>
      <c r="JXQ32" s="39"/>
      <c r="JXR32" s="39"/>
      <c r="JXS32" s="39"/>
      <c r="JXT32" s="39"/>
      <c r="JXU32" s="39"/>
      <c r="JXV32" s="39"/>
      <c r="JXW32" s="39"/>
      <c r="JXX32" s="39"/>
      <c r="JXY32" s="39"/>
      <c r="JXZ32" s="39"/>
      <c r="JYA32" s="39"/>
      <c r="JYB32" s="39"/>
      <c r="JYC32" s="39"/>
      <c r="JYD32" s="39"/>
      <c r="JYE32" s="39"/>
      <c r="JYF32" s="39"/>
      <c r="JYG32" s="39"/>
      <c r="JYH32" s="39"/>
      <c r="JYI32" s="39"/>
      <c r="JYJ32" s="39"/>
      <c r="JYK32" s="39"/>
      <c r="JYL32" s="39"/>
      <c r="JYM32" s="39"/>
      <c r="JYN32" s="39"/>
      <c r="JYO32" s="39"/>
      <c r="JYP32" s="39"/>
      <c r="JYQ32" s="39"/>
      <c r="JYR32" s="39"/>
      <c r="JYS32" s="39"/>
      <c r="JYT32" s="39"/>
      <c r="JYU32" s="39"/>
      <c r="JYV32" s="39"/>
      <c r="JYW32" s="39"/>
      <c r="JYX32" s="39"/>
      <c r="JYY32" s="39"/>
      <c r="JYZ32" s="39"/>
      <c r="JZA32" s="39"/>
      <c r="JZB32" s="39"/>
      <c r="JZC32" s="39"/>
      <c r="JZD32" s="39"/>
      <c r="JZE32" s="39"/>
      <c r="JZF32" s="39"/>
      <c r="JZG32" s="39"/>
      <c r="JZH32" s="39"/>
      <c r="JZI32" s="39"/>
      <c r="JZJ32" s="39"/>
      <c r="JZK32" s="39"/>
      <c r="JZL32" s="39"/>
      <c r="JZM32" s="39"/>
      <c r="JZN32" s="39"/>
      <c r="JZO32" s="39"/>
      <c r="JZP32" s="39"/>
      <c r="JZQ32" s="39"/>
      <c r="JZR32" s="39"/>
      <c r="JZS32" s="39"/>
      <c r="JZT32" s="39"/>
      <c r="JZU32" s="39"/>
      <c r="JZV32" s="39"/>
      <c r="JZW32" s="39"/>
      <c r="JZX32" s="39"/>
      <c r="JZY32" s="39"/>
      <c r="JZZ32" s="39"/>
      <c r="KAA32" s="39"/>
      <c r="KAB32" s="39"/>
      <c r="KAC32" s="39"/>
      <c r="KAD32" s="39"/>
      <c r="KAE32" s="39"/>
      <c r="KAF32" s="39"/>
      <c r="KAG32" s="39"/>
      <c r="KAH32" s="39"/>
      <c r="KAI32" s="39"/>
      <c r="KAJ32" s="39"/>
      <c r="KAK32" s="39"/>
      <c r="KAL32" s="39"/>
      <c r="KAM32" s="39"/>
      <c r="KAN32" s="39"/>
      <c r="KAO32" s="39"/>
      <c r="KAP32" s="39"/>
      <c r="KAQ32" s="39"/>
      <c r="KAR32" s="39"/>
      <c r="KAS32" s="39"/>
      <c r="KAT32" s="39"/>
      <c r="KAU32" s="39"/>
      <c r="KAV32" s="39"/>
      <c r="KAW32" s="39"/>
      <c r="KAX32" s="39"/>
      <c r="KAY32" s="39"/>
      <c r="KAZ32" s="39"/>
      <c r="KBA32" s="39"/>
      <c r="KBB32" s="39"/>
      <c r="KBC32" s="39"/>
      <c r="KBD32" s="39"/>
      <c r="KBE32" s="39"/>
      <c r="KBF32" s="39"/>
      <c r="KBG32" s="39"/>
      <c r="KBH32" s="39"/>
      <c r="KBI32" s="39"/>
      <c r="KBJ32" s="39"/>
      <c r="KBK32" s="39"/>
      <c r="KBL32" s="39"/>
      <c r="KBM32" s="39"/>
      <c r="KBN32" s="39"/>
      <c r="KBO32" s="39"/>
      <c r="KBP32" s="39"/>
      <c r="KBQ32" s="39"/>
      <c r="KBR32" s="39"/>
      <c r="KBS32" s="39"/>
      <c r="KBT32" s="39"/>
      <c r="KBU32" s="39"/>
      <c r="KBV32" s="39"/>
      <c r="KBW32" s="39"/>
      <c r="KBX32" s="39"/>
      <c r="KBY32" s="39"/>
      <c r="KBZ32" s="39"/>
      <c r="KCA32" s="39"/>
      <c r="KCB32" s="39"/>
      <c r="KCC32" s="39"/>
      <c r="KCD32" s="39"/>
      <c r="KCE32" s="39"/>
      <c r="KCF32" s="39"/>
      <c r="KCG32" s="39"/>
      <c r="KCH32" s="39"/>
      <c r="KCI32" s="39"/>
      <c r="KCJ32" s="39"/>
      <c r="KCK32" s="39"/>
      <c r="KCL32" s="39"/>
      <c r="KCM32" s="39"/>
      <c r="KCN32" s="39"/>
      <c r="KCO32" s="39"/>
      <c r="KCP32" s="39"/>
      <c r="KCQ32" s="39"/>
      <c r="KCR32" s="39"/>
      <c r="KCS32" s="39"/>
      <c r="KCT32" s="39"/>
      <c r="KCU32" s="39"/>
      <c r="KCV32" s="39"/>
      <c r="KCW32" s="39"/>
      <c r="KCX32" s="39"/>
      <c r="KCY32" s="39"/>
      <c r="KCZ32" s="39"/>
      <c r="KDA32" s="39"/>
      <c r="KDB32" s="39"/>
      <c r="KDC32" s="39"/>
      <c r="KDD32" s="39"/>
      <c r="KDE32" s="39"/>
      <c r="KDF32" s="39"/>
      <c r="KDG32" s="39"/>
      <c r="KDH32" s="39"/>
      <c r="KDI32" s="39"/>
      <c r="KDJ32" s="39"/>
      <c r="KDK32" s="39"/>
      <c r="KDL32" s="39"/>
      <c r="KDM32" s="39"/>
      <c r="KDN32" s="39"/>
      <c r="KDO32" s="39"/>
      <c r="KDP32" s="39"/>
      <c r="KDQ32" s="39"/>
      <c r="KDR32" s="39"/>
      <c r="KDS32" s="39"/>
      <c r="KDT32" s="39"/>
      <c r="KDU32" s="39"/>
      <c r="KDV32" s="39"/>
      <c r="KDW32" s="39"/>
      <c r="KDX32" s="39"/>
      <c r="KDY32" s="39"/>
      <c r="KDZ32" s="39"/>
      <c r="KEA32" s="39"/>
      <c r="KEB32" s="39"/>
      <c r="KEC32" s="39"/>
      <c r="KED32" s="39"/>
      <c r="KEE32" s="39"/>
      <c r="KEF32" s="39"/>
      <c r="KEG32" s="39"/>
      <c r="KEH32" s="39"/>
      <c r="KEI32" s="39"/>
      <c r="KEJ32" s="39"/>
      <c r="KEK32" s="39"/>
      <c r="KEL32" s="39"/>
      <c r="KEM32" s="39"/>
      <c r="KEN32" s="39"/>
      <c r="KEO32" s="39"/>
      <c r="KEP32" s="39"/>
      <c r="KEQ32" s="39"/>
      <c r="KER32" s="39"/>
      <c r="KES32" s="39"/>
      <c r="KET32" s="39"/>
      <c r="KEU32" s="39"/>
      <c r="KEV32" s="39"/>
      <c r="KEW32" s="39"/>
      <c r="KEX32" s="39"/>
      <c r="KEY32" s="39"/>
      <c r="KEZ32" s="39"/>
      <c r="KFA32" s="39"/>
      <c r="KFB32" s="39"/>
      <c r="KFC32" s="39"/>
      <c r="KFD32" s="39"/>
      <c r="KFE32" s="39"/>
      <c r="KFF32" s="39"/>
      <c r="KFG32" s="39"/>
      <c r="KFH32" s="39"/>
      <c r="KFI32" s="39"/>
      <c r="KFJ32" s="39"/>
      <c r="KFK32" s="39"/>
      <c r="KFL32" s="39"/>
      <c r="KFM32" s="39"/>
      <c r="KFN32" s="39"/>
      <c r="KFO32" s="39"/>
      <c r="KFP32" s="39"/>
      <c r="KFQ32" s="39"/>
      <c r="KFR32" s="39"/>
      <c r="KFS32" s="39"/>
      <c r="KFT32" s="39"/>
      <c r="KFU32" s="39"/>
      <c r="KFV32" s="39"/>
      <c r="KFW32" s="39"/>
      <c r="KFX32" s="39"/>
      <c r="KFY32" s="39"/>
      <c r="KFZ32" s="39"/>
      <c r="KGA32" s="39"/>
      <c r="KGB32" s="39"/>
      <c r="KGC32" s="39"/>
      <c r="KGD32" s="39"/>
      <c r="KGE32" s="39"/>
      <c r="KGF32" s="39"/>
      <c r="KGG32" s="39"/>
      <c r="KGH32" s="39"/>
      <c r="KGI32" s="39"/>
      <c r="KGJ32" s="39"/>
      <c r="KGK32" s="39"/>
      <c r="KGL32" s="39"/>
      <c r="KGM32" s="39"/>
      <c r="KGN32" s="39"/>
      <c r="KGO32" s="39"/>
      <c r="KGP32" s="39"/>
      <c r="KGQ32" s="39"/>
      <c r="KGR32" s="39"/>
      <c r="KGS32" s="39"/>
      <c r="KGT32" s="39"/>
      <c r="KGU32" s="39"/>
      <c r="KGV32" s="39"/>
      <c r="KGW32" s="39"/>
      <c r="KGX32" s="39"/>
      <c r="KGY32" s="39"/>
      <c r="KGZ32" s="39"/>
      <c r="KHA32" s="39"/>
      <c r="KHB32" s="39"/>
      <c r="KHC32" s="39"/>
      <c r="KHD32" s="39"/>
      <c r="KHE32" s="39"/>
      <c r="KHF32" s="39"/>
      <c r="KHG32" s="39"/>
      <c r="KHH32" s="39"/>
      <c r="KHI32" s="39"/>
      <c r="KHJ32" s="39"/>
      <c r="KHK32" s="39"/>
      <c r="KHL32" s="39"/>
      <c r="KHM32" s="39"/>
      <c r="KHN32" s="39"/>
      <c r="KHO32" s="39"/>
      <c r="KHP32" s="39"/>
      <c r="KHQ32" s="39"/>
      <c r="KHR32" s="39"/>
      <c r="KHS32" s="39"/>
      <c r="KHT32" s="39"/>
      <c r="KHU32" s="39"/>
      <c r="KHV32" s="39"/>
      <c r="KHW32" s="39"/>
      <c r="KHX32" s="39"/>
      <c r="KHY32" s="39"/>
      <c r="KHZ32" s="39"/>
      <c r="KIA32" s="39"/>
      <c r="KIB32" s="39"/>
      <c r="KIC32" s="39"/>
      <c r="KID32" s="39"/>
      <c r="KIE32" s="39"/>
      <c r="KIF32" s="39"/>
      <c r="KIG32" s="39"/>
      <c r="KIH32" s="39"/>
      <c r="KII32" s="39"/>
      <c r="KIJ32" s="39"/>
      <c r="KIK32" s="39"/>
      <c r="KIL32" s="39"/>
      <c r="KIM32" s="39"/>
      <c r="KIN32" s="39"/>
      <c r="KIO32" s="39"/>
      <c r="KIP32" s="39"/>
      <c r="KIQ32" s="39"/>
      <c r="KIR32" s="39"/>
      <c r="KIS32" s="39"/>
      <c r="KIT32" s="39"/>
      <c r="KIU32" s="39"/>
      <c r="KIV32" s="39"/>
      <c r="KIW32" s="39"/>
      <c r="KIX32" s="39"/>
      <c r="KIY32" s="39"/>
      <c r="KIZ32" s="39"/>
      <c r="KJA32" s="39"/>
      <c r="KJB32" s="39"/>
      <c r="KJC32" s="39"/>
      <c r="KJD32" s="39"/>
      <c r="KJE32" s="39"/>
      <c r="KJF32" s="39"/>
      <c r="KJG32" s="39"/>
      <c r="KJH32" s="39"/>
      <c r="KJI32" s="39"/>
      <c r="KJJ32" s="39"/>
      <c r="KJK32" s="39"/>
      <c r="KJL32" s="39"/>
      <c r="KJM32" s="39"/>
      <c r="KJN32" s="39"/>
      <c r="KJO32" s="39"/>
      <c r="KJP32" s="39"/>
      <c r="KJQ32" s="39"/>
      <c r="KJR32" s="39"/>
      <c r="KJS32" s="39"/>
      <c r="KJT32" s="39"/>
      <c r="KJU32" s="39"/>
      <c r="KJV32" s="39"/>
      <c r="KJW32" s="39"/>
      <c r="KJX32" s="39"/>
      <c r="KJY32" s="39"/>
      <c r="KJZ32" s="39"/>
      <c r="KKA32" s="39"/>
      <c r="KKB32" s="39"/>
      <c r="KKC32" s="39"/>
      <c r="KKD32" s="39"/>
      <c r="KKE32" s="39"/>
      <c r="KKF32" s="39"/>
      <c r="KKG32" s="39"/>
      <c r="KKH32" s="39"/>
      <c r="KKI32" s="39"/>
      <c r="KKJ32" s="39"/>
      <c r="KKK32" s="39"/>
      <c r="KKL32" s="39"/>
      <c r="KKM32" s="39"/>
      <c r="KKN32" s="39"/>
      <c r="KKO32" s="39"/>
      <c r="KKP32" s="39"/>
      <c r="KKQ32" s="39"/>
      <c r="KKR32" s="39"/>
      <c r="KKS32" s="39"/>
      <c r="KKT32" s="39"/>
      <c r="KKU32" s="39"/>
      <c r="KKV32" s="39"/>
      <c r="KKW32" s="39"/>
      <c r="KKX32" s="39"/>
      <c r="KKY32" s="39"/>
      <c r="KKZ32" s="39"/>
      <c r="KLA32" s="39"/>
      <c r="KLB32" s="39"/>
      <c r="KLC32" s="39"/>
      <c r="KLD32" s="39"/>
      <c r="KLE32" s="39"/>
      <c r="KLF32" s="39"/>
      <c r="KLG32" s="39"/>
      <c r="KLH32" s="39"/>
      <c r="KLI32" s="39"/>
      <c r="KLJ32" s="39"/>
      <c r="KLK32" s="39"/>
      <c r="KLL32" s="39"/>
      <c r="KLM32" s="39"/>
      <c r="KLN32" s="39"/>
      <c r="KLO32" s="39"/>
      <c r="KLP32" s="39"/>
      <c r="KLQ32" s="39"/>
      <c r="KLR32" s="39"/>
      <c r="KLS32" s="39"/>
      <c r="KLT32" s="39"/>
      <c r="KLU32" s="39"/>
      <c r="KLV32" s="39"/>
      <c r="KLW32" s="39"/>
      <c r="KLX32" s="39"/>
      <c r="KLY32" s="39"/>
      <c r="KLZ32" s="39"/>
      <c r="KMA32" s="39"/>
      <c r="KMB32" s="39"/>
      <c r="KMC32" s="39"/>
      <c r="KMD32" s="39"/>
      <c r="KME32" s="39"/>
      <c r="KMF32" s="39"/>
      <c r="KMG32" s="39"/>
      <c r="KMH32" s="39"/>
      <c r="KMI32" s="39"/>
      <c r="KMJ32" s="39"/>
      <c r="KMK32" s="39"/>
      <c r="KML32" s="39"/>
      <c r="KMM32" s="39"/>
      <c r="KMN32" s="39"/>
      <c r="KMO32" s="39"/>
      <c r="KMP32" s="39"/>
      <c r="KMQ32" s="39"/>
      <c r="KMR32" s="39"/>
      <c r="KMS32" s="39"/>
      <c r="KMT32" s="39"/>
      <c r="KMU32" s="39"/>
      <c r="KMV32" s="39"/>
      <c r="KMW32" s="39"/>
      <c r="KMX32" s="39"/>
      <c r="KMY32" s="39"/>
      <c r="KMZ32" s="39"/>
      <c r="KNA32" s="39"/>
      <c r="KNB32" s="39"/>
      <c r="KNC32" s="39"/>
      <c r="KND32" s="39"/>
      <c r="KNE32" s="39"/>
      <c r="KNF32" s="39"/>
      <c r="KNG32" s="39"/>
      <c r="KNH32" s="39"/>
      <c r="KNI32" s="39"/>
      <c r="KNJ32" s="39"/>
      <c r="KNK32" s="39"/>
      <c r="KNL32" s="39"/>
      <c r="KNM32" s="39"/>
      <c r="KNN32" s="39"/>
      <c r="KNO32" s="39"/>
      <c r="KNP32" s="39"/>
      <c r="KNQ32" s="39"/>
      <c r="KNR32" s="39"/>
      <c r="KNS32" s="39"/>
      <c r="KNT32" s="39"/>
      <c r="KNU32" s="39"/>
      <c r="KNV32" s="39"/>
      <c r="KNW32" s="39"/>
      <c r="KNX32" s="39"/>
      <c r="KNY32" s="39"/>
      <c r="KNZ32" s="39"/>
      <c r="KOA32" s="39"/>
      <c r="KOB32" s="39"/>
      <c r="KOC32" s="39"/>
      <c r="KOD32" s="39"/>
      <c r="KOE32" s="39"/>
      <c r="KOF32" s="39"/>
      <c r="KOG32" s="39"/>
      <c r="KOH32" s="39"/>
      <c r="KOI32" s="39"/>
      <c r="KOJ32" s="39"/>
      <c r="KOK32" s="39"/>
      <c r="KOL32" s="39"/>
      <c r="KOM32" s="39"/>
      <c r="KON32" s="39"/>
      <c r="KOO32" s="39"/>
      <c r="KOP32" s="39"/>
      <c r="KOQ32" s="39"/>
      <c r="KOR32" s="39"/>
      <c r="KOS32" s="39"/>
      <c r="KOT32" s="39"/>
      <c r="KOU32" s="39"/>
      <c r="KOV32" s="39"/>
      <c r="KOW32" s="39"/>
      <c r="KOX32" s="39"/>
      <c r="KOY32" s="39"/>
      <c r="KOZ32" s="39"/>
      <c r="KPA32" s="39"/>
      <c r="KPB32" s="39"/>
      <c r="KPC32" s="39"/>
      <c r="KPD32" s="39"/>
      <c r="KPE32" s="39"/>
      <c r="KPF32" s="39"/>
      <c r="KPG32" s="39"/>
      <c r="KPH32" s="39"/>
      <c r="KPI32" s="39"/>
      <c r="KPJ32" s="39"/>
      <c r="KPK32" s="39"/>
      <c r="KPL32" s="39"/>
      <c r="KPM32" s="39"/>
      <c r="KPN32" s="39"/>
      <c r="KPO32" s="39"/>
      <c r="KPP32" s="39"/>
      <c r="KPQ32" s="39"/>
      <c r="KPR32" s="39"/>
      <c r="KPS32" s="39"/>
      <c r="KPT32" s="39"/>
      <c r="KPU32" s="39"/>
      <c r="KPV32" s="39"/>
      <c r="KPW32" s="39"/>
      <c r="KPX32" s="39"/>
      <c r="KPY32" s="39"/>
      <c r="KPZ32" s="39"/>
      <c r="KQA32" s="39"/>
      <c r="KQB32" s="39"/>
      <c r="KQC32" s="39"/>
      <c r="KQD32" s="39"/>
      <c r="KQE32" s="39"/>
      <c r="KQF32" s="39"/>
      <c r="KQG32" s="39"/>
      <c r="KQH32" s="39"/>
      <c r="KQI32" s="39"/>
      <c r="KQJ32" s="39"/>
      <c r="KQK32" s="39"/>
      <c r="KQL32" s="39"/>
      <c r="KQM32" s="39"/>
      <c r="KQN32" s="39"/>
      <c r="KQO32" s="39"/>
      <c r="KQP32" s="39"/>
      <c r="KQQ32" s="39"/>
      <c r="KQR32" s="39"/>
      <c r="KQS32" s="39"/>
      <c r="KQT32" s="39"/>
      <c r="KQU32" s="39"/>
      <c r="KQV32" s="39"/>
      <c r="KQW32" s="39"/>
      <c r="KQX32" s="39"/>
      <c r="KQY32" s="39"/>
      <c r="KQZ32" s="39"/>
      <c r="KRA32" s="39"/>
      <c r="KRB32" s="39"/>
      <c r="KRC32" s="39"/>
      <c r="KRD32" s="39"/>
      <c r="KRE32" s="39"/>
      <c r="KRF32" s="39"/>
      <c r="KRG32" s="39"/>
      <c r="KRH32" s="39"/>
      <c r="KRI32" s="39"/>
      <c r="KRJ32" s="39"/>
      <c r="KRK32" s="39"/>
      <c r="KRL32" s="39"/>
      <c r="KRM32" s="39"/>
      <c r="KRN32" s="39"/>
      <c r="KRO32" s="39"/>
      <c r="KRP32" s="39"/>
      <c r="KRQ32" s="39"/>
      <c r="KRR32" s="39"/>
      <c r="KRS32" s="39"/>
      <c r="KRT32" s="39"/>
      <c r="KRU32" s="39"/>
      <c r="KRV32" s="39"/>
      <c r="KRW32" s="39"/>
      <c r="KRX32" s="39"/>
      <c r="KRY32" s="39"/>
      <c r="KRZ32" s="39"/>
      <c r="KSA32" s="39"/>
      <c r="KSB32" s="39"/>
      <c r="KSC32" s="39"/>
      <c r="KSD32" s="39"/>
      <c r="KSE32" s="39"/>
      <c r="KSF32" s="39"/>
      <c r="KSG32" s="39"/>
      <c r="KSH32" s="39"/>
      <c r="KSI32" s="39"/>
      <c r="KSJ32" s="39"/>
      <c r="KSK32" s="39"/>
      <c r="KSL32" s="39"/>
      <c r="KSM32" s="39"/>
      <c r="KSN32" s="39"/>
      <c r="KSO32" s="39"/>
      <c r="KSP32" s="39"/>
      <c r="KSQ32" s="39"/>
      <c r="KSR32" s="39"/>
      <c r="KSS32" s="39"/>
      <c r="KST32" s="39"/>
      <c r="KSU32" s="39"/>
      <c r="KSV32" s="39"/>
      <c r="KSW32" s="39"/>
      <c r="KSX32" s="39"/>
      <c r="KSY32" s="39"/>
      <c r="KSZ32" s="39"/>
      <c r="KTA32" s="39"/>
      <c r="KTB32" s="39"/>
      <c r="KTC32" s="39"/>
      <c r="KTD32" s="39"/>
      <c r="KTE32" s="39"/>
      <c r="KTF32" s="39"/>
      <c r="KTG32" s="39"/>
      <c r="KTH32" s="39"/>
      <c r="KTI32" s="39"/>
      <c r="KTJ32" s="39"/>
      <c r="KTK32" s="39"/>
      <c r="KTL32" s="39"/>
      <c r="KTM32" s="39"/>
      <c r="KTN32" s="39"/>
      <c r="KTO32" s="39"/>
      <c r="KTP32" s="39"/>
      <c r="KTQ32" s="39"/>
      <c r="KTR32" s="39"/>
      <c r="KTS32" s="39"/>
      <c r="KTT32" s="39"/>
      <c r="KTU32" s="39"/>
      <c r="KTV32" s="39"/>
      <c r="KTW32" s="39"/>
      <c r="KTX32" s="39"/>
      <c r="KTY32" s="39"/>
      <c r="KTZ32" s="39"/>
      <c r="KUA32" s="39"/>
      <c r="KUB32" s="39"/>
      <c r="KUC32" s="39"/>
      <c r="KUD32" s="39"/>
      <c r="KUE32" s="39"/>
      <c r="KUF32" s="39"/>
      <c r="KUG32" s="39"/>
      <c r="KUH32" s="39"/>
      <c r="KUI32" s="39"/>
      <c r="KUJ32" s="39"/>
      <c r="KUK32" s="39"/>
      <c r="KUL32" s="39"/>
      <c r="KUM32" s="39"/>
      <c r="KUN32" s="39"/>
      <c r="KUO32" s="39"/>
      <c r="KUP32" s="39"/>
      <c r="KUQ32" s="39"/>
      <c r="KUR32" s="39"/>
      <c r="KUS32" s="39"/>
      <c r="KUT32" s="39"/>
      <c r="KUU32" s="39"/>
      <c r="KUV32" s="39"/>
      <c r="KUW32" s="39"/>
      <c r="KUX32" s="39"/>
      <c r="KUY32" s="39"/>
      <c r="KUZ32" s="39"/>
      <c r="KVA32" s="39"/>
      <c r="KVB32" s="39"/>
      <c r="KVC32" s="39"/>
      <c r="KVD32" s="39"/>
      <c r="KVE32" s="39"/>
      <c r="KVF32" s="39"/>
      <c r="KVG32" s="39"/>
      <c r="KVH32" s="39"/>
      <c r="KVI32" s="39"/>
      <c r="KVJ32" s="39"/>
      <c r="KVK32" s="39"/>
      <c r="KVL32" s="39"/>
      <c r="KVM32" s="39"/>
      <c r="KVN32" s="39"/>
      <c r="KVO32" s="39"/>
      <c r="KVP32" s="39"/>
      <c r="KVQ32" s="39"/>
      <c r="KVR32" s="39"/>
      <c r="KVS32" s="39"/>
      <c r="KVT32" s="39"/>
      <c r="KVU32" s="39"/>
      <c r="KVV32" s="39"/>
      <c r="KVW32" s="39"/>
      <c r="KVX32" s="39"/>
      <c r="KVY32" s="39"/>
      <c r="KVZ32" s="39"/>
      <c r="KWA32" s="39"/>
      <c r="KWB32" s="39"/>
      <c r="KWC32" s="39"/>
      <c r="KWD32" s="39"/>
      <c r="KWE32" s="39"/>
      <c r="KWF32" s="39"/>
      <c r="KWG32" s="39"/>
      <c r="KWH32" s="39"/>
      <c r="KWI32" s="39"/>
      <c r="KWJ32" s="39"/>
      <c r="KWK32" s="39"/>
      <c r="KWL32" s="39"/>
      <c r="KWM32" s="39"/>
      <c r="KWN32" s="39"/>
      <c r="KWO32" s="39"/>
      <c r="KWP32" s="39"/>
      <c r="KWQ32" s="39"/>
      <c r="KWR32" s="39"/>
      <c r="KWS32" s="39"/>
      <c r="KWT32" s="39"/>
      <c r="KWU32" s="39"/>
      <c r="KWV32" s="39"/>
      <c r="KWW32" s="39"/>
      <c r="KWX32" s="39"/>
      <c r="KWY32" s="39"/>
      <c r="KWZ32" s="39"/>
      <c r="KXA32" s="39"/>
      <c r="KXB32" s="39"/>
      <c r="KXC32" s="39"/>
      <c r="KXD32" s="39"/>
      <c r="KXE32" s="39"/>
      <c r="KXF32" s="39"/>
      <c r="KXG32" s="39"/>
      <c r="KXH32" s="39"/>
      <c r="KXI32" s="39"/>
      <c r="KXJ32" s="39"/>
      <c r="KXK32" s="39"/>
      <c r="KXL32" s="39"/>
      <c r="KXM32" s="39"/>
      <c r="KXN32" s="39"/>
      <c r="KXO32" s="39"/>
      <c r="KXP32" s="39"/>
      <c r="KXQ32" s="39"/>
      <c r="KXR32" s="39"/>
      <c r="KXS32" s="39"/>
      <c r="KXT32" s="39"/>
      <c r="KXU32" s="39"/>
      <c r="KXV32" s="39"/>
      <c r="KXW32" s="39"/>
      <c r="KXX32" s="39"/>
      <c r="KXY32" s="39"/>
      <c r="KXZ32" s="39"/>
      <c r="KYA32" s="39"/>
      <c r="KYB32" s="39"/>
      <c r="KYC32" s="39"/>
      <c r="KYD32" s="39"/>
      <c r="KYE32" s="39"/>
      <c r="KYF32" s="39"/>
      <c r="KYG32" s="39"/>
      <c r="KYH32" s="39"/>
      <c r="KYI32" s="39"/>
      <c r="KYJ32" s="39"/>
      <c r="KYK32" s="39"/>
      <c r="KYL32" s="39"/>
      <c r="KYM32" s="39"/>
      <c r="KYN32" s="39"/>
      <c r="KYO32" s="39"/>
      <c r="KYP32" s="39"/>
      <c r="KYQ32" s="39"/>
      <c r="KYR32" s="39"/>
      <c r="KYS32" s="39"/>
      <c r="KYT32" s="39"/>
      <c r="KYU32" s="39"/>
      <c r="KYV32" s="39"/>
      <c r="KYW32" s="39"/>
      <c r="KYX32" s="39"/>
      <c r="KYY32" s="39"/>
      <c r="KYZ32" s="39"/>
      <c r="KZA32" s="39"/>
      <c r="KZB32" s="39"/>
      <c r="KZC32" s="39"/>
      <c r="KZD32" s="39"/>
      <c r="KZE32" s="39"/>
      <c r="KZF32" s="39"/>
      <c r="KZG32" s="39"/>
      <c r="KZH32" s="39"/>
      <c r="KZI32" s="39"/>
      <c r="KZJ32" s="39"/>
      <c r="KZK32" s="39"/>
      <c r="KZL32" s="39"/>
      <c r="KZM32" s="39"/>
      <c r="KZN32" s="39"/>
      <c r="KZO32" s="39"/>
      <c r="KZP32" s="39"/>
      <c r="KZQ32" s="39"/>
      <c r="KZR32" s="39"/>
      <c r="KZS32" s="39"/>
      <c r="KZT32" s="39"/>
      <c r="KZU32" s="39"/>
      <c r="KZV32" s="39"/>
      <c r="KZW32" s="39"/>
      <c r="KZX32" s="39"/>
      <c r="KZY32" s="39"/>
      <c r="KZZ32" s="39"/>
      <c r="LAA32" s="39"/>
      <c r="LAB32" s="39"/>
      <c r="LAC32" s="39"/>
      <c r="LAD32" s="39"/>
      <c r="LAE32" s="39"/>
      <c r="LAF32" s="39"/>
      <c r="LAG32" s="39"/>
      <c r="LAH32" s="39"/>
      <c r="LAI32" s="39"/>
      <c r="LAJ32" s="39"/>
      <c r="LAK32" s="39"/>
      <c r="LAL32" s="39"/>
      <c r="LAM32" s="39"/>
      <c r="LAN32" s="39"/>
      <c r="LAO32" s="39"/>
      <c r="LAP32" s="39"/>
      <c r="LAQ32" s="39"/>
      <c r="LAR32" s="39"/>
      <c r="LAS32" s="39"/>
      <c r="LAT32" s="39"/>
      <c r="LAU32" s="39"/>
      <c r="LAV32" s="39"/>
      <c r="LAW32" s="39"/>
      <c r="LAX32" s="39"/>
      <c r="LAY32" s="39"/>
      <c r="LAZ32" s="39"/>
      <c r="LBA32" s="39"/>
      <c r="LBB32" s="39"/>
      <c r="LBC32" s="39"/>
      <c r="LBD32" s="39"/>
      <c r="LBE32" s="39"/>
      <c r="LBF32" s="39"/>
      <c r="LBG32" s="39"/>
      <c r="LBH32" s="39"/>
      <c r="LBI32" s="39"/>
      <c r="LBJ32" s="39"/>
      <c r="LBK32" s="39"/>
      <c r="LBL32" s="39"/>
      <c r="LBM32" s="39"/>
      <c r="LBN32" s="39"/>
      <c r="LBO32" s="39"/>
      <c r="LBP32" s="39"/>
      <c r="LBQ32" s="39"/>
      <c r="LBR32" s="39"/>
      <c r="LBS32" s="39"/>
      <c r="LBT32" s="39"/>
      <c r="LBU32" s="39"/>
      <c r="LBV32" s="39"/>
      <c r="LBW32" s="39"/>
      <c r="LBX32" s="39"/>
      <c r="LBY32" s="39"/>
      <c r="LBZ32" s="39"/>
      <c r="LCA32" s="39"/>
      <c r="LCB32" s="39"/>
      <c r="LCC32" s="39"/>
      <c r="LCD32" s="39"/>
      <c r="LCE32" s="39"/>
      <c r="LCF32" s="39"/>
      <c r="LCG32" s="39"/>
      <c r="LCH32" s="39"/>
      <c r="LCI32" s="39"/>
      <c r="LCJ32" s="39"/>
      <c r="LCK32" s="39"/>
      <c r="LCL32" s="39"/>
      <c r="LCM32" s="39"/>
      <c r="LCN32" s="39"/>
      <c r="LCO32" s="39"/>
      <c r="LCP32" s="39"/>
      <c r="LCQ32" s="39"/>
      <c r="LCR32" s="39"/>
      <c r="LCS32" s="39"/>
      <c r="LCT32" s="39"/>
      <c r="LCU32" s="39"/>
      <c r="LCV32" s="39"/>
      <c r="LCW32" s="39"/>
      <c r="LCX32" s="39"/>
      <c r="LCY32" s="39"/>
      <c r="LCZ32" s="39"/>
      <c r="LDA32" s="39"/>
      <c r="LDB32" s="39"/>
      <c r="LDC32" s="39"/>
      <c r="LDD32" s="39"/>
      <c r="LDE32" s="39"/>
      <c r="LDF32" s="39"/>
      <c r="LDG32" s="39"/>
      <c r="LDH32" s="39"/>
      <c r="LDI32" s="39"/>
      <c r="LDJ32" s="39"/>
      <c r="LDK32" s="39"/>
      <c r="LDL32" s="39"/>
      <c r="LDM32" s="39"/>
      <c r="LDN32" s="39"/>
      <c r="LDO32" s="39"/>
      <c r="LDP32" s="39"/>
      <c r="LDQ32" s="39"/>
      <c r="LDR32" s="39"/>
      <c r="LDS32" s="39"/>
      <c r="LDT32" s="39"/>
      <c r="LDU32" s="39"/>
      <c r="LDV32" s="39"/>
      <c r="LDW32" s="39"/>
      <c r="LDX32" s="39"/>
      <c r="LDY32" s="39"/>
      <c r="LDZ32" s="39"/>
      <c r="LEA32" s="39"/>
      <c r="LEB32" s="39"/>
      <c r="LEC32" s="39"/>
      <c r="LED32" s="39"/>
      <c r="LEE32" s="39"/>
      <c r="LEF32" s="39"/>
      <c r="LEG32" s="39"/>
      <c r="LEH32" s="39"/>
      <c r="LEI32" s="39"/>
      <c r="LEJ32" s="39"/>
      <c r="LEK32" s="39"/>
      <c r="LEL32" s="39"/>
      <c r="LEM32" s="39"/>
      <c r="LEN32" s="39"/>
      <c r="LEO32" s="39"/>
      <c r="LEP32" s="39"/>
      <c r="LEQ32" s="39"/>
      <c r="LER32" s="39"/>
      <c r="LES32" s="39"/>
      <c r="LET32" s="39"/>
      <c r="LEU32" s="39"/>
      <c r="LEV32" s="39"/>
      <c r="LEW32" s="39"/>
      <c r="LEX32" s="39"/>
      <c r="LEY32" s="39"/>
      <c r="LEZ32" s="39"/>
      <c r="LFA32" s="39"/>
      <c r="LFB32" s="39"/>
      <c r="LFC32" s="39"/>
      <c r="LFD32" s="39"/>
      <c r="LFE32" s="39"/>
      <c r="LFF32" s="39"/>
      <c r="LFG32" s="39"/>
      <c r="LFH32" s="39"/>
      <c r="LFI32" s="39"/>
      <c r="LFJ32" s="39"/>
      <c r="LFK32" s="39"/>
      <c r="LFL32" s="39"/>
      <c r="LFM32" s="39"/>
      <c r="LFN32" s="39"/>
      <c r="LFO32" s="39"/>
      <c r="LFP32" s="39"/>
      <c r="LFQ32" s="39"/>
      <c r="LFR32" s="39"/>
      <c r="LFS32" s="39"/>
      <c r="LFT32" s="39"/>
      <c r="LFU32" s="39"/>
      <c r="LFV32" s="39"/>
      <c r="LFW32" s="39"/>
      <c r="LFX32" s="39"/>
      <c r="LFY32" s="39"/>
      <c r="LFZ32" s="39"/>
      <c r="LGA32" s="39"/>
      <c r="LGB32" s="39"/>
      <c r="LGC32" s="39"/>
      <c r="LGD32" s="39"/>
      <c r="LGE32" s="39"/>
      <c r="LGF32" s="39"/>
      <c r="LGG32" s="39"/>
      <c r="LGH32" s="39"/>
      <c r="LGI32" s="39"/>
      <c r="LGJ32" s="39"/>
      <c r="LGK32" s="39"/>
      <c r="LGL32" s="39"/>
      <c r="LGM32" s="39"/>
      <c r="LGN32" s="39"/>
      <c r="LGO32" s="39"/>
      <c r="LGP32" s="39"/>
      <c r="LGQ32" s="39"/>
      <c r="LGR32" s="39"/>
      <c r="LGS32" s="39"/>
      <c r="LGT32" s="39"/>
      <c r="LGU32" s="39"/>
      <c r="LGV32" s="39"/>
      <c r="LGW32" s="39"/>
      <c r="LGX32" s="39"/>
      <c r="LGY32" s="39"/>
      <c r="LGZ32" s="39"/>
      <c r="LHA32" s="39"/>
      <c r="LHB32" s="39"/>
      <c r="LHC32" s="39"/>
      <c r="LHD32" s="39"/>
      <c r="LHE32" s="39"/>
      <c r="LHF32" s="39"/>
      <c r="LHG32" s="39"/>
      <c r="LHH32" s="39"/>
      <c r="LHI32" s="39"/>
      <c r="LHJ32" s="39"/>
      <c r="LHK32" s="39"/>
      <c r="LHL32" s="39"/>
      <c r="LHM32" s="39"/>
      <c r="LHN32" s="39"/>
      <c r="LHO32" s="39"/>
      <c r="LHP32" s="39"/>
      <c r="LHQ32" s="39"/>
      <c r="LHR32" s="39"/>
      <c r="LHS32" s="39"/>
      <c r="LHT32" s="39"/>
      <c r="LHU32" s="39"/>
      <c r="LHV32" s="39"/>
      <c r="LHW32" s="39"/>
      <c r="LHX32" s="39"/>
      <c r="LHY32" s="39"/>
      <c r="LHZ32" s="39"/>
      <c r="LIA32" s="39"/>
      <c r="LIB32" s="39"/>
      <c r="LIC32" s="39"/>
      <c r="LID32" s="39"/>
      <c r="LIE32" s="39"/>
      <c r="LIF32" s="39"/>
      <c r="LIG32" s="39"/>
      <c r="LIH32" s="39"/>
      <c r="LII32" s="39"/>
      <c r="LIJ32" s="39"/>
      <c r="LIK32" s="39"/>
      <c r="LIL32" s="39"/>
      <c r="LIM32" s="39"/>
      <c r="LIN32" s="39"/>
      <c r="LIO32" s="39"/>
      <c r="LIP32" s="39"/>
      <c r="LIQ32" s="39"/>
      <c r="LIR32" s="39"/>
      <c r="LIS32" s="39"/>
      <c r="LIT32" s="39"/>
      <c r="LIU32" s="39"/>
      <c r="LIV32" s="39"/>
      <c r="LIW32" s="39"/>
      <c r="LIX32" s="39"/>
      <c r="LIY32" s="39"/>
      <c r="LIZ32" s="39"/>
      <c r="LJA32" s="39"/>
      <c r="LJB32" s="39"/>
      <c r="LJC32" s="39"/>
      <c r="LJD32" s="39"/>
      <c r="LJE32" s="39"/>
      <c r="LJF32" s="39"/>
      <c r="LJG32" s="39"/>
      <c r="LJH32" s="39"/>
      <c r="LJI32" s="39"/>
      <c r="LJJ32" s="39"/>
      <c r="LJK32" s="39"/>
      <c r="LJL32" s="39"/>
      <c r="LJM32" s="39"/>
      <c r="LJN32" s="39"/>
      <c r="LJO32" s="39"/>
      <c r="LJP32" s="39"/>
      <c r="LJQ32" s="39"/>
      <c r="LJR32" s="39"/>
      <c r="LJS32" s="39"/>
      <c r="LJT32" s="39"/>
      <c r="LJU32" s="39"/>
      <c r="LJV32" s="39"/>
      <c r="LJW32" s="39"/>
      <c r="LJX32" s="39"/>
      <c r="LJY32" s="39"/>
      <c r="LJZ32" s="39"/>
      <c r="LKA32" s="39"/>
      <c r="LKB32" s="39"/>
      <c r="LKC32" s="39"/>
      <c r="LKD32" s="39"/>
      <c r="LKE32" s="39"/>
      <c r="LKF32" s="39"/>
      <c r="LKG32" s="39"/>
      <c r="LKH32" s="39"/>
      <c r="LKI32" s="39"/>
      <c r="LKJ32" s="39"/>
      <c r="LKK32" s="39"/>
      <c r="LKL32" s="39"/>
      <c r="LKM32" s="39"/>
      <c r="LKN32" s="39"/>
      <c r="LKO32" s="39"/>
      <c r="LKP32" s="39"/>
      <c r="LKQ32" s="39"/>
      <c r="LKR32" s="39"/>
      <c r="LKS32" s="39"/>
      <c r="LKT32" s="39"/>
      <c r="LKU32" s="39"/>
      <c r="LKV32" s="39"/>
      <c r="LKW32" s="39"/>
      <c r="LKX32" s="39"/>
      <c r="LKY32" s="39"/>
      <c r="LKZ32" s="39"/>
      <c r="LLA32" s="39"/>
      <c r="LLB32" s="39"/>
      <c r="LLC32" s="39"/>
      <c r="LLD32" s="39"/>
      <c r="LLE32" s="39"/>
      <c r="LLF32" s="39"/>
      <c r="LLG32" s="39"/>
      <c r="LLH32" s="39"/>
      <c r="LLI32" s="39"/>
      <c r="LLJ32" s="39"/>
      <c r="LLK32" s="39"/>
      <c r="LLL32" s="39"/>
      <c r="LLM32" s="39"/>
      <c r="LLN32" s="39"/>
      <c r="LLO32" s="39"/>
      <c r="LLP32" s="39"/>
      <c r="LLQ32" s="39"/>
      <c r="LLR32" s="39"/>
      <c r="LLS32" s="39"/>
      <c r="LLT32" s="39"/>
      <c r="LLU32" s="39"/>
      <c r="LLV32" s="39"/>
      <c r="LLW32" s="39"/>
      <c r="LLX32" s="39"/>
      <c r="LLY32" s="39"/>
      <c r="LLZ32" s="39"/>
      <c r="LMA32" s="39"/>
      <c r="LMB32" s="39"/>
      <c r="LMC32" s="39"/>
      <c r="LMD32" s="39"/>
      <c r="LME32" s="39"/>
      <c r="LMF32" s="39"/>
      <c r="LMG32" s="39"/>
      <c r="LMH32" s="39"/>
      <c r="LMI32" s="39"/>
      <c r="LMJ32" s="39"/>
      <c r="LMK32" s="39"/>
      <c r="LML32" s="39"/>
      <c r="LMM32" s="39"/>
      <c r="LMN32" s="39"/>
      <c r="LMO32" s="39"/>
      <c r="LMP32" s="39"/>
      <c r="LMQ32" s="39"/>
      <c r="LMR32" s="39"/>
      <c r="LMS32" s="39"/>
      <c r="LMT32" s="39"/>
      <c r="LMU32" s="39"/>
      <c r="LMV32" s="39"/>
      <c r="LMW32" s="39"/>
      <c r="LMX32" s="39"/>
      <c r="LMY32" s="39"/>
      <c r="LMZ32" s="39"/>
      <c r="LNA32" s="39"/>
      <c r="LNB32" s="39"/>
      <c r="LNC32" s="39"/>
      <c r="LND32" s="39"/>
      <c r="LNE32" s="39"/>
      <c r="LNF32" s="39"/>
      <c r="LNG32" s="39"/>
      <c r="LNH32" s="39"/>
      <c r="LNI32" s="39"/>
      <c r="LNJ32" s="39"/>
      <c r="LNK32" s="39"/>
      <c r="LNL32" s="39"/>
      <c r="LNM32" s="39"/>
      <c r="LNN32" s="39"/>
      <c r="LNO32" s="39"/>
      <c r="LNP32" s="39"/>
      <c r="LNQ32" s="39"/>
      <c r="LNR32" s="39"/>
      <c r="LNS32" s="39"/>
      <c r="LNT32" s="39"/>
      <c r="LNU32" s="39"/>
      <c r="LNV32" s="39"/>
      <c r="LNW32" s="39"/>
      <c r="LNX32" s="39"/>
      <c r="LNY32" s="39"/>
      <c r="LNZ32" s="39"/>
      <c r="LOA32" s="39"/>
      <c r="LOB32" s="39"/>
      <c r="LOC32" s="39"/>
      <c r="LOD32" s="39"/>
      <c r="LOE32" s="39"/>
      <c r="LOF32" s="39"/>
      <c r="LOG32" s="39"/>
      <c r="LOH32" s="39"/>
      <c r="LOI32" s="39"/>
      <c r="LOJ32" s="39"/>
      <c r="LOK32" s="39"/>
      <c r="LOL32" s="39"/>
      <c r="LOM32" s="39"/>
      <c r="LON32" s="39"/>
      <c r="LOO32" s="39"/>
      <c r="LOP32" s="39"/>
      <c r="LOQ32" s="39"/>
      <c r="LOR32" s="39"/>
      <c r="LOS32" s="39"/>
      <c r="LOT32" s="39"/>
      <c r="LOU32" s="39"/>
      <c r="LOV32" s="39"/>
      <c r="LOW32" s="39"/>
      <c r="LOX32" s="39"/>
      <c r="LOY32" s="39"/>
      <c r="LOZ32" s="39"/>
      <c r="LPA32" s="39"/>
      <c r="LPB32" s="39"/>
      <c r="LPC32" s="39"/>
      <c r="LPD32" s="39"/>
      <c r="LPE32" s="39"/>
      <c r="LPF32" s="39"/>
      <c r="LPG32" s="39"/>
      <c r="LPH32" s="39"/>
      <c r="LPI32" s="39"/>
      <c r="LPJ32" s="39"/>
      <c r="LPK32" s="39"/>
      <c r="LPL32" s="39"/>
      <c r="LPM32" s="39"/>
      <c r="LPN32" s="39"/>
      <c r="LPO32" s="39"/>
      <c r="LPP32" s="39"/>
      <c r="LPQ32" s="39"/>
      <c r="LPR32" s="39"/>
      <c r="LPS32" s="39"/>
      <c r="LPT32" s="39"/>
      <c r="LPU32" s="39"/>
      <c r="LPV32" s="39"/>
      <c r="LPW32" s="39"/>
      <c r="LPX32" s="39"/>
      <c r="LPY32" s="39"/>
      <c r="LPZ32" s="39"/>
      <c r="LQA32" s="39"/>
      <c r="LQB32" s="39"/>
      <c r="LQC32" s="39"/>
      <c r="LQD32" s="39"/>
      <c r="LQE32" s="39"/>
      <c r="LQF32" s="39"/>
      <c r="LQG32" s="39"/>
      <c r="LQH32" s="39"/>
      <c r="LQI32" s="39"/>
      <c r="LQJ32" s="39"/>
      <c r="LQK32" s="39"/>
      <c r="LQL32" s="39"/>
      <c r="LQM32" s="39"/>
      <c r="LQN32" s="39"/>
      <c r="LQO32" s="39"/>
      <c r="LQP32" s="39"/>
      <c r="LQQ32" s="39"/>
      <c r="LQR32" s="39"/>
      <c r="LQS32" s="39"/>
      <c r="LQT32" s="39"/>
      <c r="LQU32" s="39"/>
      <c r="LQV32" s="39"/>
      <c r="LQW32" s="39"/>
      <c r="LQX32" s="39"/>
      <c r="LQY32" s="39"/>
      <c r="LQZ32" s="39"/>
      <c r="LRA32" s="39"/>
      <c r="LRB32" s="39"/>
      <c r="LRC32" s="39"/>
      <c r="LRD32" s="39"/>
      <c r="LRE32" s="39"/>
      <c r="LRF32" s="39"/>
      <c r="LRG32" s="39"/>
      <c r="LRH32" s="39"/>
      <c r="LRI32" s="39"/>
      <c r="LRJ32" s="39"/>
      <c r="LRK32" s="39"/>
      <c r="LRL32" s="39"/>
      <c r="LRM32" s="39"/>
      <c r="LRN32" s="39"/>
      <c r="LRO32" s="39"/>
      <c r="LRP32" s="39"/>
      <c r="LRQ32" s="39"/>
      <c r="LRR32" s="39"/>
      <c r="LRS32" s="39"/>
      <c r="LRT32" s="39"/>
      <c r="LRU32" s="39"/>
      <c r="LRV32" s="39"/>
      <c r="LRW32" s="39"/>
      <c r="LRX32" s="39"/>
      <c r="LRY32" s="39"/>
      <c r="LRZ32" s="39"/>
      <c r="LSA32" s="39"/>
      <c r="LSB32" s="39"/>
      <c r="LSC32" s="39"/>
      <c r="LSD32" s="39"/>
      <c r="LSE32" s="39"/>
      <c r="LSF32" s="39"/>
      <c r="LSG32" s="39"/>
      <c r="LSH32" s="39"/>
      <c r="LSI32" s="39"/>
      <c r="LSJ32" s="39"/>
      <c r="LSK32" s="39"/>
      <c r="LSL32" s="39"/>
      <c r="LSM32" s="39"/>
      <c r="LSN32" s="39"/>
      <c r="LSO32" s="39"/>
      <c r="LSP32" s="39"/>
      <c r="LSQ32" s="39"/>
      <c r="LSR32" s="39"/>
      <c r="LSS32" s="39"/>
      <c r="LST32" s="39"/>
      <c r="LSU32" s="39"/>
      <c r="LSV32" s="39"/>
      <c r="LSW32" s="39"/>
      <c r="LSX32" s="39"/>
      <c r="LSY32" s="39"/>
      <c r="LSZ32" s="39"/>
      <c r="LTA32" s="39"/>
      <c r="LTB32" s="39"/>
      <c r="LTC32" s="39"/>
      <c r="LTD32" s="39"/>
      <c r="LTE32" s="39"/>
      <c r="LTF32" s="39"/>
      <c r="LTG32" s="39"/>
      <c r="LTH32" s="39"/>
      <c r="LTI32" s="39"/>
      <c r="LTJ32" s="39"/>
      <c r="LTK32" s="39"/>
      <c r="LTL32" s="39"/>
      <c r="LTM32" s="39"/>
      <c r="LTN32" s="39"/>
      <c r="LTO32" s="39"/>
      <c r="LTP32" s="39"/>
      <c r="LTQ32" s="39"/>
      <c r="LTR32" s="39"/>
      <c r="LTS32" s="39"/>
      <c r="LTT32" s="39"/>
      <c r="LTU32" s="39"/>
      <c r="LTV32" s="39"/>
      <c r="LTW32" s="39"/>
      <c r="LTX32" s="39"/>
      <c r="LTY32" s="39"/>
      <c r="LTZ32" s="39"/>
      <c r="LUA32" s="39"/>
      <c r="LUB32" s="39"/>
      <c r="LUC32" s="39"/>
      <c r="LUD32" s="39"/>
      <c r="LUE32" s="39"/>
      <c r="LUF32" s="39"/>
      <c r="LUG32" s="39"/>
      <c r="LUH32" s="39"/>
      <c r="LUI32" s="39"/>
      <c r="LUJ32" s="39"/>
      <c r="LUK32" s="39"/>
      <c r="LUL32" s="39"/>
      <c r="LUM32" s="39"/>
      <c r="LUN32" s="39"/>
      <c r="LUO32" s="39"/>
      <c r="LUP32" s="39"/>
      <c r="LUQ32" s="39"/>
      <c r="LUR32" s="39"/>
      <c r="LUS32" s="39"/>
      <c r="LUT32" s="39"/>
      <c r="LUU32" s="39"/>
      <c r="LUV32" s="39"/>
      <c r="LUW32" s="39"/>
      <c r="LUX32" s="39"/>
      <c r="LUY32" s="39"/>
      <c r="LUZ32" s="39"/>
      <c r="LVA32" s="39"/>
      <c r="LVB32" s="39"/>
      <c r="LVC32" s="39"/>
      <c r="LVD32" s="39"/>
      <c r="LVE32" s="39"/>
      <c r="LVF32" s="39"/>
      <c r="LVG32" s="39"/>
      <c r="LVH32" s="39"/>
      <c r="LVI32" s="39"/>
      <c r="LVJ32" s="39"/>
      <c r="LVK32" s="39"/>
      <c r="LVL32" s="39"/>
      <c r="LVM32" s="39"/>
      <c r="LVN32" s="39"/>
      <c r="LVO32" s="39"/>
      <c r="LVP32" s="39"/>
      <c r="LVQ32" s="39"/>
      <c r="LVR32" s="39"/>
      <c r="LVS32" s="39"/>
      <c r="LVT32" s="39"/>
      <c r="LVU32" s="39"/>
      <c r="LVV32" s="39"/>
      <c r="LVW32" s="39"/>
      <c r="LVX32" s="39"/>
      <c r="LVY32" s="39"/>
      <c r="LVZ32" s="39"/>
      <c r="LWA32" s="39"/>
      <c r="LWB32" s="39"/>
      <c r="LWC32" s="39"/>
      <c r="LWD32" s="39"/>
      <c r="LWE32" s="39"/>
      <c r="LWF32" s="39"/>
      <c r="LWG32" s="39"/>
      <c r="LWH32" s="39"/>
      <c r="LWI32" s="39"/>
      <c r="LWJ32" s="39"/>
      <c r="LWK32" s="39"/>
      <c r="LWL32" s="39"/>
      <c r="LWM32" s="39"/>
      <c r="LWN32" s="39"/>
      <c r="LWO32" s="39"/>
      <c r="LWP32" s="39"/>
      <c r="LWQ32" s="39"/>
      <c r="LWR32" s="39"/>
      <c r="LWS32" s="39"/>
      <c r="LWT32" s="39"/>
      <c r="LWU32" s="39"/>
      <c r="LWV32" s="39"/>
      <c r="LWW32" s="39"/>
      <c r="LWX32" s="39"/>
      <c r="LWY32" s="39"/>
      <c r="LWZ32" s="39"/>
      <c r="LXA32" s="39"/>
      <c r="LXB32" s="39"/>
      <c r="LXC32" s="39"/>
      <c r="LXD32" s="39"/>
      <c r="LXE32" s="39"/>
      <c r="LXF32" s="39"/>
      <c r="LXG32" s="39"/>
      <c r="LXH32" s="39"/>
      <c r="LXI32" s="39"/>
      <c r="LXJ32" s="39"/>
      <c r="LXK32" s="39"/>
      <c r="LXL32" s="39"/>
      <c r="LXM32" s="39"/>
      <c r="LXN32" s="39"/>
      <c r="LXO32" s="39"/>
      <c r="LXP32" s="39"/>
      <c r="LXQ32" s="39"/>
      <c r="LXR32" s="39"/>
      <c r="LXS32" s="39"/>
      <c r="LXT32" s="39"/>
      <c r="LXU32" s="39"/>
      <c r="LXV32" s="39"/>
      <c r="LXW32" s="39"/>
      <c r="LXX32" s="39"/>
      <c r="LXY32" s="39"/>
      <c r="LXZ32" s="39"/>
      <c r="LYA32" s="39"/>
      <c r="LYB32" s="39"/>
      <c r="LYC32" s="39"/>
      <c r="LYD32" s="39"/>
      <c r="LYE32" s="39"/>
      <c r="LYF32" s="39"/>
      <c r="LYG32" s="39"/>
      <c r="LYH32" s="39"/>
      <c r="LYI32" s="39"/>
      <c r="LYJ32" s="39"/>
      <c r="LYK32" s="39"/>
      <c r="LYL32" s="39"/>
      <c r="LYM32" s="39"/>
      <c r="LYN32" s="39"/>
      <c r="LYO32" s="39"/>
      <c r="LYP32" s="39"/>
      <c r="LYQ32" s="39"/>
      <c r="LYR32" s="39"/>
      <c r="LYS32" s="39"/>
      <c r="LYT32" s="39"/>
      <c r="LYU32" s="39"/>
      <c r="LYV32" s="39"/>
      <c r="LYW32" s="39"/>
      <c r="LYX32" s="39"/>
      <c r="LYY32" s="39"/>
      <c r="LYZ32" s="39"/>
      <c r="LZA32" s="39"/>
      <c r="LZB32" s="39"/>
      <c r="LZC32" s="39"/>
      <c r="LZD32" s="39"/>
      <c r="LZE32" s="39"/>
      <c r="LZF32" s="39"/>
      <c r="LZG32" s="39"/>
      <c r="LZH32" s="39"/>
      <c r="LZI32" s="39"/>
      <c r="LZJ32" s="39"/>
      <c r="LZK32" s="39"/>
      <c r="LZL32" s="39"/>
      <c r="LZM32" s="39"/>
      <c r="LZN32" s="39"/>
      <c r="LZO32" s="39"/>
      <c r="LZP32" s="39"/>
      <c r="LZQ32" s="39"/>
      <c r="LZR32" s="39"/>
      <c r="LZS32" s="39"/>
      <c r="LZT32" s="39"/>
      <c r="LZU32" s="39"/>
      <c r="LZV32" s="39"/>
      <c r="LZW32" s="39"/>
      <c r="LZX32" s="39"/>
      <c r="LZY32" s="39"/>
      <c r="LZZ32" s="39"/>
      <c r="MAA32" s="39"/>
      <c r="MAB32" s="39"/>
      <c r="MAC32" s="39"/>
      <c r="MAD32" s="39"/>
      <c r="MAE32" s="39"/>
      <c r="MAF32" s="39"/>
      <c r="MAG32" s="39"/>
      <c r="MAH32" s="39"/>
      <c r="MAI32" s="39"/>
      <c r="MAJ32" s="39"/>
      <c r="MAK32" s="39"/>
      <c r="MAL32" s="39"/>
      <c r="MAM32" s="39"/>
      <c r="MAN32" s="39"/>
      <c r="MAO32" s="39"/>
      <c r="MAP32" s="39"/>
      <c r="MAQ32" s="39"/>
      <c r="MAR32" s="39"/>
      <c r="MAS32" s="39"/>
      <c r="MAT32" s="39"/>
      <c r="MAU32" s="39"/>
      <c r="MAV32" s="39"/>
      <c r="MAW32" s="39"/>
      <c r="MAX32" s="39"/>
      <c r="MAY32" s="39"/>
      <c r="MAZ32" s="39"/>
      <c r="MBA32" s="39"/>
      <c r="MBB32" s="39"/>
      <c r="MBC32" s="39"/>
      <c r="MBD32" s="39"/>
      <c r="MBE32" s="39"/>
      <c r="MBF32" s="39"/>
      <c r="MBG32" s="39"/>
      <c r="MBH32" s="39"/>
      <c r="MBI32" s="39"/>
      <c r="MBJ32" s="39"/>
      <c r="MBK32" s="39"/>
      <c r="MBL32" s="39"/>
      <c r="MBM32" s="39"/>
      <c r="MBN32" s="39"/>
      <c r="MBO32" s="39"/>
      <c r="MBP32" s="39"/>
      <c r="MBQ32" s="39"/>
      <c r="MBR32" s="39"/>
      <c r="MBS32" s="39"/>
      <c r="MBT32" s="39"/>
      <c r="MBU32" s="39"/>
      <c r="MBV32" s="39"/>
      <c r="MBW32" s="39"/>
      <c r="MBX32" s="39"/>
      <c r="MBY32" s="39"/>
      <c r="MBZ32" s="39"/>
      <c r="MCA32" s="39"/>
      <c r="MCB32" s="39"/>
      <c r="MCC32" s="39"/>
      <c r="MCD32" s="39"/>
      <c r="MCE32" s="39"/>
      <c r="MCF32" s="39"/>
      <c r="MCG32" s="39"/>
      <c r="MCH32" s="39"/>
      <c r="MCI32" s="39"/>
      <c r="MCJ32" s="39"/>
      <c r="MCK32" s="39"/>
      <c r="MCL32" s="39"/>
      <c r="MCM32" s="39"/>
      <c r="MCN32" s="39"/>
      <c r="MCO32" s="39"/>
      <c r="MCP32" s="39"/>
      <c r="MCQ32" s="39"/>
      <c r="MCR32" s="39"/>
      <c r="MCS32" s="39"/>
      <c r="MCT32" s="39"/>
      <c r="MCU32" s="39"/>
      <c r="MCV32" s="39"/>
      <c r="MCW32" s="39"/>
      <c r="MCX32" s="39"/>
      <c r="MCY32" s="39"/>
      <c r="MCZ32" s="39"/>
      <c r="MDA32" s="39"/>
      <c r="MDB32" s="39"/>
      <c r="MDC32" s="39"/>
      <c r="MDD32" s="39"/>
      <c r="MDE32" s="39"/>
      <c r="MDF32" s="39"/>
      <c r="MDG32" s="39"/>
      <c r="MDH32" s="39"/>
      <c r="MDI32" s="39"/>
      <c r="MDJ32" s="39"/>
      <c r="MDK32" s="39"/>
      <c r="MDL32" s="39"/>
      <c r="MDM32" s="39"/>
      <c r="MDN32" s="39"/>
      <c r="MDO32" s="39"/>
      <c r="MDP32" s="39"/>
      <c r="MDQ32" s="39"/>
      <c r="MDR32" s="39"/>
      <c r="MDS32" s="39"/>
      <c r="MDT32" s="39"/>
      <c r="MDU32" s="39"/>
      <c r="MDV32" s="39"/>
      <c r="MDW32" s="39"/>
      <c r="MDX32" s="39"/>
      <c r="MDY32" s="39"/>
      <c r="MDZ32" s="39"/>
      <c r="MEA32" s="39"/>
      <c r="MEB32" s="39"/>
      <c r="MEC32" s="39"/>
      <c r="MED32" s="39"/>
      <c r="MEE32" s="39"/>
      <c r="MEF32" s="39"/>
      <c r="MEG32" s="39"/>
      <c r="MEH32" s="39"/>
      <c r="MEI32" s="39"/>
      <c r="MEJ32" s="39"/>
      <c r="MEK32" s="39"/>
      <c r="MEL32" s="39"/>
      <c r="MEM32" s="39"/>
      <c r="MEN32" s="39"/>
      <c r="MEO32" s="39"/>
      <c r="MEP32" s="39"/>
      <c r="MEQ32" s="39"/>
      <c r="MER32" s="39"/>
      <c r="MES32" s="39"/>
      <c r="MET32" s="39"/>
      <c r="MEU32" s="39"/>
      <c r="MEV32" s="39"/>
      <c r="MEW32" s="39"/>
      <c r="MEX32" s="39"/>
      <c r="MEY32" s="39"/>
      <c r="MEZ32" s="39"/>
      <c r="MFA32" s="39"/>
      <c r="MFB32" s="39"/>
      <c r="MFC32" s="39"/>
      <c r="MFD32" s="39"/>
      <c r="MFE32" s="39"/>
      <c r="MFF32" s="39"/>
      <c r="MFG32" s="39"/>
      <c r="MFH32" s="39"/>
      <c r="MFI32" s="39"/>
      <c r="MFJ32" s="39"/>
      <c r="MFK32" s="39"/>
      <c r="MFL32" s="39"/>
      <c r="MFM32" s="39"/>
      <c r="MFN32" s="39"/>
      <c r="MFO32" s="39"/>
      <c r="MFP32" s="39"/>
      <c r="MFQ32" s="39"/>
      <c r="MFR32" s="39"/>
      <c r="MFS32" s="39"/>
      <c r="MFT32" s="39"/>
      <c r="MFU32" s="39"/>
      <c r="MFV32" s="39"/>
      <c r="MFW32" s="39"/>
      <c r="MFX32" s="39"/>
      <c r="MFY32" s="39"/>
      <c r="MFZ32" s="39"/>
      <c r="MGA32" s="39"/>
      <c r="MGB32" s="39"/>
      <c r="MGC32" s="39"/>
      <c r="MGD32" s="39"/>
      <c r="MGE32" s="39"/>
      <c r="MGF32" s="39"/>
      <c r="MGG32" s="39"/>
      <c r="MGH32" s="39"/>
      <c r="MGI32" s="39"/>
      <c r="MGJ32" s="39"/>
      <c r="MGK32" s="39"/>
      <c r="MGL32" s="39"/>
      <c r="MGM32" s="39"/>
      <c r="MGN32" s="39"/>
      <c r="MGO32" s="39"/>
      <c r="MGP32" s="39"/>
      <c r="MGQ32" s="39"/>
      <c r="MGR32" s="39"/>
      <c r="MGS32" s="39"/>
      <c r="MGT32" s="39"/>
      <c r="MGU32" s="39"/>
      <c r="MGV32" s="39"/>
      <c r="MGW32" s="39"/>
      <c r="MGX32" s="39"/>
      <c r="MGY32" s="39"/>
      <c r="MGZ32" s="39"/>
      <c r="MHA32" s="39"/>
      <c r="MHB32" s="39"/>
      <c r="MHC32" s="39"/>
      <c r="MHD32" s="39"/>
      <c r="MHE32" s="39"/>
      <c r="MHF32" s="39"/>
      <c r="MHG32" s="39"/>
      <c r="MHH32" s="39"/>
      <c r="MHI32" s="39"/>
      <c r="MHJ32" s="39"/>
      <c r="MHK32" s="39"/>
      <c r="MHL32" s="39"/>
      <c r="MHM32" s="39"/>
      <c r="MHN32" s="39"/>
      <c r="MHO32" s="39"/>
      <c r="MHP32" s="39"/>
      <c r="MHQ32" s="39"/>
      <c r="MHR32" s="39"/>
      <c r="MHS32" s="39"/>
      <c r="MHT32" s="39"/>
      <c r="MHU32" s="39"/>
      <c r="MHV32" s="39"/>
      <c r="MHW32" s="39"/>
      <c r="MHX32" s="39"/>
      <c r="MHY32" s="39"/>
      <c r="MHZ32" s="39"/>
      <c r="MIA32" s="39"/>
      <c r="MIB32" s="39"/>
      <c r="MIC32" s="39"/>
      <c r="MID32" s="39"/>
      <c r="MIE32" s="39"/>
      <c r="MIF32" s="39"/>
      <c r="MIG32" s="39"/>
      <c r="MIH32" s="39"/>
      <c r="MII32" s="39"/>
      <c r="MIJ32" s="39"/>
      <c r="MIK32" s="39"/>
      <c r="MIL32" s="39"/>
      <c r="MIM32" s="39"/>
      <c r="MIN32" s="39"/>
      <c r="MIO32" s="39"/>
      <c r="MIP32" s="39"/>
      <c r="MIQ32" s="39"/>
      <c r="MIR32" s="39"/>
      <c r="MIS32" s="39"/>
      <c r="MIT32" s="39"/>
      <c r="MIU32" s="39"/>
      <c r="MIV32" s="39"/>
      <c r="MIW32" s="39"/>
      <c r="MIX32" s="39"/>
      <c r="MIY32" s="39"/>
      <c r="MIZ32" s="39"/>
      <c r="MJA32" s="39"/>
      <c r="MJB32" s="39"/>
      <c r="MJC32" s="39"/>
      <c r="MJD32" s="39"/>
      <c r="MJE32" s="39"/>
      <c r="MJF32" s="39"/>
      <c r="MJG32" s="39"/>
      <c r="MJH32" s="39"/>
      <c r="MJI32" s="39"/>
      <c r="MJJ32" s="39"/>
      <c r="MJK32" s="39"/>
      <c r="MJL32" s="39"/>
      <c r="MJM32" s="39"/>
      <c r="MJN32" s="39"/>
      <c r="MJO32" s="39"/>
      <c r="MJP32" s="39"/>
      <c r="MJQ32" s="39"/>
      <c r="MJR32" s="39"/>
      <c r="MJS32" s="39"/>
      <c r="MJT32" s="39"/>
      <c r="MJU32" s="39"/>
      <c r="MJV32" s="39"/>
      <c r="MJW32" s="39"/>
      <c r="MJX32" s="39"/>
      <c r="MJY32" s="39"/>
      <c r="MJZ32" s="39"/>
      <c r="MKA32" s="39"/>
      <c r="MKB32" s="39"/>
      <c r="MKC32" s="39"/>
      <c r="MKD32" s="39"/>
      <c r="MKE32" s="39"/>
      <c r="MKF32" s="39"/>
      <c r="MKG32" s="39"/>
      <c r="MKH32" s="39"/>
      <c r="MKI32" s="39"/>
      <c r="MKJ32" s="39"/>
      <c r="MKK32" s="39"/>
      <c r="MKL32" s="39"/>
      <c r="MKM32" s="39"/>
      <c r="MKN32" s="39"/>
      <c r="MKO32" s="39"/>
      <c r="MKP32" s="39"/>
      <c r="MKQ32" s="39"/>
      <c r="MKR32" s="39"/>
      <c r="MKS32" s="39"/>
      <c r="MKT32" s="39"/>
      <c r="MKU32" s="39"/>
      <c r="MKV32" s="39"/>
      <c r="MKW32" s="39"/>
      <c r="MKX32" s="39"/>
      <c r="MKY32" s="39"/>
      <c r="MKZ32" s="39"/>
      <c r="MLA32" s="39"/>
      <c r="MLB32" s="39"/>
      <c r="MLC32" s="39"/>
      <c r="MLD32" s="39"/>
      <c r="MLE32" s="39"/>
      <c r="MLF32" s="39"/>
      <c r="MLG32" s="39"/>
      <c r="MLH32" s="39"/>
      <c r="MLI32" s="39"/>
      <c r="MLJ32" s="39"/>
      <c r="MLK32" s="39"/>
      <c r="MLL32" s="39"/>
      <c r="MLM32" s="39"/>
      <c r="MLN32" s="39"/>
      <c r="MLO32" s="39"/>
      <c r="MLP32" s="39"/>
      <c r="MLQ32" s="39"/>
      <c r="MLR32" s="39"/>
      <c r="MLS32" s="39"/>
      <c r="MLT32" s="39"/>
      <c r="MLU32" s="39"/>
      <c r="MLV32" s="39"/>
      <c r="MLW32" s="39"/>
      <c r="MLX32" s="39"/>
      <c r="MLY32" s="39"/>
      <c r="MLZ32" s="39"/>
      <c r="MMA32" s="39"/>
      <c r="MMB32" s="39"/>
      <c r="MMC32" s="39"/>
      <c r="MMD32" s="39"/>
      <c r="MME32" s="39"/>
      <c r="MMF32" s="39"/>
      <c r="MMG32" s="39"/>
      <c r="MMH32" s="39"/>
      <c r="MMI32" s="39"/>
      <c r="MMJ32" s="39"/>
      <c r="MMK32" s="39"/>
      <c r="MML32" s="39"/>
      <c r="MMM32" s="39"/>
      <c r="MMN32" s="39"/>
      <c r="MMO32" s="39"/>
      <c r="MMP32" s="39"/>
      <c r="MMQ32" s="39"/>
      <c r="MMR32" s="39"/>
      <c r="MMS32" s="39"/>
      <c r="MMT32" s="39"/>
      <c r="MMU32" s="39"/>
      <c r="MMV32" s="39"/>
      <c r="MMW32" s="39"/>
      <c r="MMX32" s="39"/>
      <c r="MMY32" s="39"/>
      <c r="MMZ32" s="39"/>
      <c r="MNA32" s="39"/>
      <c r="MNB32" s="39"/>
      <c r="MNC32" s="39"/>
      <c r="MND32" s="39"/>
      <c r="MNE32" s="39"/>
      <c r="MNF32" s="39"/>
      <c r="MNG32" s="39"/>
      <c r="MNH32" s="39"/>
      <c r="MNI32" s="39"/>
      <c r="MNJ32" s="39"/>
      <c r="MNK32" s="39"/>
      <c r="MNL32" s="39"/>
      <c r="MNM32" s="39"/>
      <c r="MNN32" s="39"/>
      <c r="MNO32" s="39"/>
      <c r="MNP32" s="39"/>
      <c r="MNQ32" s="39"/>
      <c r="MNR32" s="39"/>
      <c r="MNS32" s="39"/>
      <c r="MNT32" s="39"/>
      <c r="MNU32" s="39"/>
      <c r="MNV32" s="39"/>
      <c r="MNW32" s="39"/>
      <c r="MNX32" s="39"/>
      <c r="MNY32" s="39"/>
      <c r="MNZ32" s="39"/>
      <c r="MOA32" s="39"/>
      <c r="MOB32" s="39"/>
      <c r="MOC32" s="39"/>
      <c r="MOD32" s="39"/>
      <c r="MOE32" s="39"/>
      <c r="MOF32" s="39"/>
      <c r="MOG32" s="39"/>
      <c r="MOH32" s="39"/>
      <c r="MOI32" s="39"/>
      <c r="MOJ32" s="39"/>
      <c r="MOK32" s="39"/>
      <c r="MOL32" s="39"/>
      <c r="MOM32" s="39"/>
      <c r="MON32" s="39"/>
      <c r="MOO32" s="39"/>
      <c r="MOP32" s="39"/>
      <c r="MOQ32" s="39"/>
      <c r="MOR32" s="39"/>
      <c r="MOS32" s="39"/>
      <c r="MOT32" s="39"/>
      <c r="MOU32" s="39"/>
      <c r="MOV32" s="39"/>
      <c r="MOW32" s="39"/>
      <c r="MOX32" s="39"/>
      <c r="MOY32" s="39"/>
      <c r="MOZ32" s="39"/>
      <c r="MPA32" s="39"/>
      <c r="MPB32" s="39"/>
      <c r="MPC32" s="39"/>
      <c r="MPD32" s="39"/>
      <c r="MPE32" s="39"/>
      <c r="MPF32" s="39"/>
      <c r="MPG32" s="39"/>
      <c r="MPH32" s="39"/>
      <c r="MPI32" s="39"/>
      <c r="MPJ32" s="39"/>
      <c r="MPK32" s="39"/>
      <c r="MPL32" s="39"/>
      <c r="MPM32" s="39"/>
      <c r="MPN32" s="39"/>
      <c r="MPO32" s="39"/>
      <c r="MPP32" s="39"/>
      <c r="MPQ32" s="39"/>
      <c r="MPR32" s="39"/>
      <c r="MPS32" s="39"/>
      <c r="MPT32" s="39"/>
      <c r="MPU32" s="39"/>
      <c r="MPV32" s="39"/>
      <c r="MPW32" s="39"/>
      <c r="MPX32" s="39"/>
      <c r="MPY32" s="39"/>
      <c r="MPZ32" s="39"/>
      <c r="MQA32" s="39"/>
      <c r="MQB32" s="39"/>
      <c r="MQC32" s="39"/>
      <c r="MQD32" s="39"/>
      <c r="MQE32" s="39"/>
      <c r="MQF32" s="39"/>
      <c r="MQG32" s="39"/>
      <c r="MQH32" s="39"/>
      <c r="MQI32" s="39"/>
      <c r="MQJ32" s="39"/>
      <c r="MQK32" s="39"/>
      <c r="MQL32" s="39"/>
      <c r="MQM32" s="39"/>
      <c r="MQN32" s="39"/>
      <c r="MQO32" s="39"/>
      <c r="MQP32" s="39"/>
      <c r="MQQ32" s="39"/>
      <c r="MQR32" s="39"/>
      <c r="MQS32" s="39"/>
      <c r="MQT32" s="39"/>
      <c r="MQU32" s="39"/>
      <c r="MQV32" s="39"/>
      <c r="MQW32" s="39"/>
      <c r="MQX32" s="39"/>
      <c r="MQY32" s="39"/>
      <c r="MQZ32" s="39"/>
      <c r="MRA32" s="39"/>
      <c r="MRB32" s="39"/>
      <c r="MRC32" s="39"/>
      <c r="MRD32" s="39"/>
      <c r="MRE32" s="39"/>
      <c r="MRF32" s="39"/>
      <c r="MRG32" s="39"/>
      <c r="MRH32" s="39"/>
      <c r="MRI32" s="39"/>
      <c r="MRJ32" s="39"/>
      <c r="MRK32" s="39"/>
      <c r="MRL32" s="39"/>
      <c r="MRM32" s="39"/>
      <c r="MRN32" s="39"/>
      <c r="MRO32" s="39"/>
      <c r="MRP32" s="39"/>
      <c r="MRQ32" s="39"/>
      <c r="MRR32" s="39"/>
      <c r="MRS32" s="39"/>
      <c r="MRT32" s="39"/>
      <c r="MRU32" s="39"/>
      <c r="MRV32" s="39"/>
      <c r="MRW32" s="39"/>
      <c r="MRX32" s="39"/>
      <c r="MRY32" s="39"/>
      <c r="MRZ32" s="39"/>
      <c r="MSA32" s="39"/>
      <c r="MSB32" s="39"/>
      <c r="MSC32" s="39"/>
      <c r="MSD32" s="39"/>
      <c r="MSE32" s="39"/>
      <c r="MSF32" s="39"/>
      <c r="MSG32" s="39"/>
      <c r="MSH32" s="39"/>
      <c r="MSI32" s="39"/>
      <c r="MSJ32" s="39"/>
      <c r="MSK32" s="39"/>
      <c r="MSL32" s="39"/>
      <c r="MSM32" s="39"/>
      <c r="MSN32" s="39"/>
      <c r="MSO32" s="39"/>
      <c r="MSP32" s="39"/>
      <c r="MSQ32" s="39"/>
      <c r="MSR32" s="39"/>
      <c r="MSS32" s="39"/>
      <c r="MST32" s="39"/>
      <c r="MSU32" s="39"/>
      <c r="MSV32" s="39"/>
      <c r="MSW32" s="39"/>
      <c r="MSX32" s="39"/>
      <c r="MSY32" s="39"/>
      <c r="MSZ32" s="39"/>
      <c r="MTA32" s="39"/>
      <c r="MTB32" s="39"/>
      <c r="MTC32" s="39"/>
      <c r="MTD32" s="39"/>
      <c r="MTE32" s="39"/>
      <c r="MTF32" s="39"/>
      <c r="MTG32" s="39"/>
      <c r="MTH32" s="39"/>
      <c r="MTI32" s="39"/>
      <c r="MTJ32" s="39"/>
      <c r="MTK32" s="39"/>
      <c r="MTL32" s="39"/>
      <c r="MTM32" s="39"/>
      <c r="MTN32" s="39"/>
      <c r="MTO32" s="39"/>
      <c r="MTP32" s="39"/>
      <c r="MTQ32" s="39"/>
      <c r="MTR32" s="39"/>
      <c r="MTS32" s="39"/>
      <c r="MTT32" s="39"/>
      <c r="MTU32" s="39"/>
      <c r="MTV32" s="39"/>
      <c r="MTW32" s="39"/>
      <c r="MTX32" s="39"/>
      <c r="MTY32" s="39"/>
      <c r="MTZ32" s="39"/>
      <c r="MUA32" s="39"/>
      <c r="MUB32" s="39"/>
      <c r="MUC32" s="39"/>
      <c r="MUD32" s="39"/>
      <c r="MUE32" s="39"/>
      <c r="MUF32" s="39"/>
      <c r="MUG32" s="39"/>
      <c r="MUH32" s="39"/>
      <c r="MUI32" s="39"/>
      <c r="MUJ32" s="39"/>
      <c r="MUK32" s="39"/>
      <c r="MUL32" s="39"/>
      <c r="MUM32" s="39"/>
      <c r="MUN32" s="39"/>
      <c r="MUO32" s="39"/>
      <c r="MUP32" s="39"/>
      <c r="MUQ32" s="39"/>
      <c r="MUR32" s="39"/>
      <c r="MUS32" s="39"/>
      <c r="MUT32" s="39"/>
      <c r="MUU32" s="39"/>
      <c r="MUV32" s="39"/>
      <c r="MUW32" s="39"/>
      <c r="MUX32" s="39"/>
      <c r="MUY32" s="39"/>
      <c r="MUZ32" s="39"/>
      <c r="MVA32" s="39"/>
      <c r="MVB32" s="39"/>
      <c r="MVC32" s="39"/>
      <c r="MVD32" s="39"/>
      <c r="MVE32" s="39"/>
      <c r="MVF32" s="39"/>
      <c r="MVG32" s="39"/>
      <c r="MVH32" s="39"/>
      <c r="MVI32" s="39"/>
      <c r="MVJ32" s="39"/>
      <c r="MVK32" s="39"/>
      <c r="MVL32" s="39"/>
      <c r="MVM32" s="39"/>
      <c r="MVN32" s="39"/>
      <c r="MVO32" s="39"/>
      <c r="MVP32" s="39"/>
      <c r="MVQ32" s="39"/>
      <c r="MVR32" s="39"/>
      <c r="MVS32" s="39"/>
      <c r="MVT32" s="39"/>
      <c r="MVU32" s="39"/>
      <c r="MVV32" s="39"/>
      <c r="MVW32" s="39"/>
      <c r="MVX32" s="39"/>
      <c r="MVY32" s="39"/>
      <c r="MVZ32" s="39"/>
      <c r="MWA32" s="39"/>
      <c r="MWB32" s="39"/>
      <c r="MWC32" s="39"/>
      <c r="MWD32" s="39"/>
      <c r="MWE32" s="39"/>
      <c r="MWF32" s="39"/>
      <c r="MWG32" s="39"/>
      <c r="MWH32" s="39"/>
      <c r="MWI32" s="39"/>
      <c r="MWJ32" s="39"/>
      <c r="MWK32" s="39"/>
      <c r="MWL32" s="39"/>
      <c r="MWM32" s="39"/>
      <c r="MWN32" s="39"/>
      <c r="MWO32" s="39"/>
      <c r="MWP32" s="39"/>
      <c r="MWQ32" s="39"/>
      <c r="MWR32" s="39"/>
      <c r="MWS32" s="39"/>
      <c r="MWT32" s="39"/>
      <c r="MWU32" s="39"/>
      <c r="MWV32" s="39"/>
      <c r="MWW32" s="39"/>
      <c r="MWX32" s="39"/>
      <c r="MWY32" s="39"/>
      <c r="MWZ32" s="39"/>
      <c r="MXA32" s="39"/>
      <c r="MXB32" s="39"/>
      <c r="MXC32" s="39"/>
      <c r="MXD32" s="39"/>
      <c r="MXE32" s="39"/>
      <c r="MXF32" s="39"/>
      <c r="MXG32" s="39"/>
      <c r="MXH32" s="39"/>
      <c r="MXI32" s="39"/>
      <c r="MXJ32" s="39"/>
      <c r="MXK32" s="39"/>
      <c r="MXL32" s="39"/>
      <c r="MXM32" s="39"/>
      <c r="MXN32" s="39"/>
      <c r="MXO32" s="39"/>
      <c r="MXP32" s="39"/>
      <c r="MXQ32" s="39"/>
      <c r="MXR32" s="39"/>
      <c r="MXS32" s="39"/>
      <c r="MXT32" s="39"/>
      <c r="MXU32" s="39"/>
      <c r="MXV32" s="39"/>
      <c r="MXW32" s="39"/>
      <c r="MXX32" s="39"/>
      <c r="MXY32" s="39"/>
      <c r="MXZ32" s="39"/>
      <c r="MYA32" s="39"/>
      <c r="MYB32" s="39"/>
      <c r="MYC32" s="39"/>
      <c r="MYD32" s="39"/>
      <c r="MYE32" s="39"/>
      <c r="MYF32" s="39"/>
      <c r="MYG32" s="39"/>
      <c r="MYH32" s="39"/>
      <c r="MYI32" s="39"/>
      <c r="MYJ32" s="39"/>
      <c r="MYK32" s="39"/>
      <c r="MYL32" s="39"/>
      <c r="MYM32" s="39"/>
      <c r="MYN32" s="39"/>
      <c r="MYO32" s="39"/>
      <c r="MYP32" s="39"/>
      <c r="MYQ32" s="39"/>
      <c r="MYR32" s="39"/>
      <c r="MYS32" s="39"/>
      <c r="MYT32" s="39"/>
      <c r="MYU32" s="39"/>
      <c r="MYV32" s="39"/>
      <c r="MYW32" s="39"/>
      <c r="MYX32" s="39"/>
      <c r="MYY32" s="39"/>
      <c r="MYZ32" s="39"/>
      <c r="MZA32" s="39"/>
      <c r="MZB32" s="39"/>
      <c r="MZC32" s="39"/>
      <c r="MZD32" s="39"/>
      <c r="MZE32" s="39"/>
      <c r="MZF32" s="39"/>
      <c r="MZG32" s="39"/>
      <c r="MZH32" s="39"/>
      <c r="MZI32" s="39"/>
      <c r="MZJ32" s="39"/>
      <c r="MZK32" s="39"/>
      <c r="MZL32" s="39"/>
      <c r="MZM32" s="39"/>
      <c r="MZN32" s="39"/>
      <c r="MZO32" s="39"/>
      <c r="MZP32" s="39"/>
      <c r="MZQ32" s="39"/>
      <c r="MZR32" s="39"/>
      <c r="MZS32" s="39"/>
      <c r="MZT32" s="39"/>
      <c r="MZU32" s="39"/>
      <c r="MZV32" s="39"/>
      <c r="MZW32" s="39"/>
      <c r="MZX32" s="39"/>
      <c r="MZY32" s="39"/>
      <c r="MZZ32" s="39"/>
      <c r="NAA32" s="39"/>
      <c r="NAB32" s="39"/>
      <c r="NAC32" s="39"/>
      <c r="NAD32" s="39"/>
      <c r="NAE32" s="39"/>
      <c r="NAF32" s="39"/>
      <c r="NAG32" s="39"/>
      <c r="NAH32" s="39"/>
      <c r="NAI32" s="39"/>
      <c r="NAJ32" s="39"/>
      <c r="NAK32" s="39"/>
      <c r="NAL32" s="39"/>
      <c r="NAM32" s="39"/>
      <c r="NAN32" s="39"/>
      <c r="NAO32" s="39"/>
      <c r="NAP32" s="39"/>
      <c r="NAQ32" s="39"/>
      <c r="NAR32" s="39"/>
      <c r="NAS32" s="39"/>
      <c r="NAT32" s="39"/>
      <c r="NAU32" s="39"/>
      <c r="NAV32" s="39"/>
      <c r="NAW32" s="39"/>
      <c r="NAX32" s="39"/>
      <c r="NAY32" s="39"/>
      <c r="NAZ32" s="39"/>
      <c r="NBA32" s="39"/>
      <c r="NBB32" s="39"/>
      <c r="NBC32" s="39"/>
      <c r="NBD32" s="39"/>
      <c r="NBE32" s="39"/>
      <c r="NBF32" s="39"/>
      <c r="NBG32" s="39"/>
      <c r="NBH32" s="39"/>
      <c r="NBI32" s="39"/>
      <c r="NBJ32" s="39"/>
      <c r="NBK32" s="39"/>
      <c r="NBL32" s="39"/>
      <c r="NBM32" s="39"/>
      <c r="NBN32" s="39"/>
      <c r="NBO32" s="39"/>
      <c r="NBP32" s="39"/>
      <c r="NBQ32" s="39"/>
      <c r="NBR32" s="39"/>
      <c r="NBS32" s="39"/>
      <c r="NBT32" s="39"/>
      <c r="NBU32" s="39"/>
      <c r="NBV32" s="39"/>
      <c r="NBW32" s="39"/>
      <c r="NBX32" s="39"/>
      <c r="NBY32" s="39"/>
      <c r="NBZ32" s="39"/>
      <c r="NCA32" s="39"/>
      <c r="NCB32" s="39"/>
      <c r="NCC32" s="39"/>
      <c r="NCD32" s="39"/>
      <c r="NCE32" s="39"/>
      <c r="NCF32" s="39"/>
      <c r="NCG32" s="39"/>
      <c r="NCH32" s="39"/>
      <c r="NCI32" s="39"/>
      <c r="NCJ32" s="39"/>
      <c r="NCK32" s="39"/>
      <c r="NCL32" s="39"/>
      <c r="NCM32" s="39"/>
      <c r="NCN32" s="39"/>
      <c r="NCO32" s="39"/>
      <c r="NCP32" s="39"/>
      <c r="NCQ32" s="39"/>
      <c r="NCR32" s="39"/>
      <c r="NCS32" s="39"/>
      <c r="NCT32" s="39"/>
      <c r="NCU32" s="39"/>
      <c r="NCV32" s="39"/>
      <c r="NCW32" s="39"/>
      <c r="NCX32" s="39"/>
      <c r="NCY32" s="39"/>
      <c r="NCZ32" s="39"/>
      <c r="NDA32" s="39"/>
      <c r="NDB32" s="39"/>
      <c r="NDC32" s="39"/>
      <c r="NDD32" s="39"/>
      <c r="NDE32" s="39"/>
      <c r="NDF32" s="39"/>
      <c r="NDG32" s="39"/>
      <c r="NDH32" s="39"/>
      <c r="NDI32" s="39"/>
      <c r="NDJ32" s="39"/>
      <c r="NDK32" s="39"/>
      <c r="NDL32" s="39"/>
      <c r="NDM32" s="39"/>
      <c r="NDN32" s="39"/>
      <c r="NDO32" s="39"/>
      <c r="NDP32" s="39"/>
      <c r="NDQ32" s="39"/>
      <c r="NDR32" s="39"/>
      <c r="NDS32" s="39"/>
      <c r="NDT32" s="39"/>
      <c r="NDU32" s="39"/>
      <c r="NDV32" s="39"/>
      <c r="NDW32" s="39"/>
      <c r="NDX32" s="39"/>
      <c r="NDY32" s="39"/>
      <c r="NDZ32" s="39"/>
      <c r="NEA32" s="39"/>
      <c r="NEB32" s="39"/>
      <c r="NEC32" s="39"/>
      <c r="NED32" s="39"/>
      <c r="NEE32" s="39"/>
      <c r="NEF32" s="39"/>
      <c r="NEG32" s="39"/>
      <c r="NEH32" s="39"/>
      <c r="NEI32" s="39"/>
      <c r="NEJ32" s="39"/>
      <c r="NEK32" s="39"/>
      <c r="NEL32" s="39"/>
      <c r="NEM32" s="39"/>
      <c r="NEN32" s="39"/>
      <c r="NEO32" s="39"/>
      <c r="NEP32" s="39"/>
      <c r="NEQ32" s="39"/>
      <c r="NER32" s="39"/>
      <c r="NES32" s="39"/>
      <c r="NET32" s="39"/>
      <c r="NEU32" s="39"/>
      <c r="NEV32" s="39"/>
      <c r="NEW32" s="39"/>
      <c r="NEX32" s="39"/>
      <c r="NEY32" s="39"/>
      <c r="NEZ32" s="39"/>
      <c r="NFA32" s="39"/>
      <c r="NFB32" s="39"/>
      <c r="NFC32" s="39"/>
      <c r="NFD32" s="39"/>
      <c r="NFE32" s="39"/>
      <c r="NFF32" s="39"/>
      <c r="NFG32" s="39"/>
      <c r="NFH32" s="39"/>
      <c r="NFI32" s="39"/>
      <c r="NFJ32" s="39"/>
      <c r="NFK32" s="39"/>
      <c r="NFL32" s="39"/>
      <c r="NFM32" s="39"/>
      <c r="NFN32" s="39"/>
      <c r="NFO32" s="39"/>
      <c r="NFP32" s="39"/>
      <c r="NFQ32" s="39"/>
      <c r="NFR32" s="39"/>
      <c r="NFS32" s="39"/>
      <c r="NFT32" s="39"/>
      <c r="NFU32" s="39"/>
      <c r="NFV32" s="39"/>
      <c r="NFW32" s="39"/>
      <c r="NFX32" s="39"/>
      <c r="NFY32" s="39"/>
      <c r="NFZ32" s="39"/>
      <c r="NGA32" s="39"/>
      <c r="NGB32" s="39"/>
      <c r="NGC32" s="39"/>
      <c r="NGD32" s="39"/>
      <c r="NGE32" s="39"/>
      <c r="NGF32" s="39"/>
      <c r="NGG32" s="39"/>
      <c r="NGH32" s="39"/>
      <c r="NGI32" s="39"/>
      <c r="NGJ32" s="39"/>
      <c r="NGK32" s="39"/>
      <c r="NGL32" s="39"/>
      <c r="NGM32" s="39"/>
      <c r="NGN32" s="39"/>
      <c r="NGO32" s="39"/>
      <c r="NGP32" s="39"/>
      <c r="NGQ32" s="39"/>
      <c r="NGR32" s="39"/>
      <c r="NGS32" s="39"/>
      <c r="NGT32" s="39"/>
      <c r="NGU32" s="39"/>
      <c r="NGV32" s="39"/>
      <c r="NGW32" s="39"/>
      <c r="NGX32" s="39"/>
      <c r="NGY32" s="39"/>
      <c r="NGZ32" s="39"/>
      <c r="NHA32" s="39"/>
      <c r="NHB32" s="39"/>
      <c r="NHC32" s="39"/>
      <c r="NHD32" s="39"/>
      <c r="NHE32" s="39"/>
      <c r="NHF32" s="39"/>
      <c r="NHG32" s="39"/>
      <c r="NHH32" s="39"/>
      <c r="NHI32" s="39"/>
      <c r="NHJ32" s="39"/>
      <c r="NHK32" s="39"/>
      <c r="NHL32" s="39"/>
      <c r="NHM32" s="39"/>
      <c r="NHN32" s="39"/>
      <c r="NHO32" s="39"/>
      <c r="NHP32" s="39"/>
      <c r="NHQ32" s="39"/>
      <c r="NHR32" s="39"/>
      <c r="NHS32" s="39"/>
      <c r="NHT32" s="39"/>
      <c r="NHU32" s="39"/>
      <c r="NHV32" s="39"/>
      <c r="NHW32" s="39"/>
      <c r="NHX32" s="39"/>
      <c r="NHY32" s="39"/>
      <c r="NHZ32" s="39"/>
      <c r="NIA32" s="39"/>
      <c r="NIB32" s="39"/>
      <c r="NIC32" s="39"/>
      <c r="NID32" s="39"/>
      <c r="NIE32" s="39"/>
      <c r="NIF32" s="39"/>
      <c r="NIG32" s="39"/>
      <c r="NIH32" s="39"/>
      <c r="NII32" s="39"/>
      <c r="NIJ32" s="39"/>
      <c r="NIK32" s="39"/>
      <c r="NIL32" s="39"/>
      <c r="NIM32" s="39"/>
      <c r="NIN32" s="39"/>
      <c r="NIO32" s="39"/>
      <c r="NIP32" s="39"/>
      <c r="NIQ32" s="39"/>
      <c r="NIR32" s="39"/>
      <c r="NIS32" s="39"/>
      <c r="NIT32" s="39"/>
      <c r="NIU32" s="39"/>
      <c r="NIV32" s="39"/>
      <c r="NIW32" s="39"/>
      <c r="NIX32" s="39"/>
      <c r="NIY32" s="39"/>
      <c r="NIZ32" s="39"/>
      <c r="NJA32" s="39"/>
      <c r="NJB32" s="39"/>
      <c r="NJC32" s="39"/>
      <c r="NJD32" s="39"/>
      <c r="NJE32" s="39"/>
      <c r="NJF32" s="39"/>
      <c r="NJG32" s="39"/>
      <c r="NJH32" s="39"/>
      <c r="NJI32" s="39"/>
      <c r="NJJ32" s="39"/>
      <c r="NJK32" s="39"/>
      <c r="NJL32" s="39"/>
      <c r="NJM32" s="39"/>
      <c r="NJN32" s="39"/>
      <c r="NJO32" s="39"/>
      <c r="NJP32" s="39"/>
      <c r="NJQ32" s="39"/>
      <c r="NJR32" s="39"/>
      <c r="NJS32" s="39"/>
      <c r="NJT32" s="39"/>
      <c r="NJU32" s="39"/>
      <c r="NJV32" s="39"/>
      <c r="NJW32" s="39"/>
      <c r="NJX32" s="39"/>
      <c r="NJY32" s="39"/>
      <c r="NJZ32" s="39"/>
      <c r="NKA32" s="39"/>
      <c r="NKB32" s="39"/>
      <c r="NKC32" s="39"/>
      <c r="NKD32" s="39"/>
      <c r="NKE32" s="39"/>
      <c r="NKF32" s="39"/>
      <c r="NKG32" s="39"/>
      <c r="NKH32" s="39"/>
      <c r="NKI32" s="39"/>
      <c r="NKJ32" s="39"/>
      <c r="NKK32" s="39"/>
      <c r="NKL32" s="39"/>
      <c r="NKM32" s="39"/>
      <c r="NKN32" s="39"/>
      <c r="NKO32" s="39"/>
      <c r="NKP32" s="39"/>
      <c r="NKQ32" s="39"/>
      <c r="NKR32" s="39"/>
      <c r="NKS32" s="39"/>
      <c r="NKT32" s="39"/>
      <c r="NKU32" s="39"/>
      <c r="NKV32" s="39"/>
      <c r="NKW32" s="39"/>
      <c r="NKX32" s="39"/>
      <c r="NKY32" s="39"/>
      <c r="NKZ32" s="39"/>
      <c r="NLA32" s="39"/>
      <c r="NLB32" s="39"/>
      <c r="NLC32" s="39"/>
      <c r="NLD32" s="39"/>
      <c r="NLE32" s="39"/>
      <c r="NLF32" s="39"/>
      <c r="NLG32" s="39"/>
      <c r="NLH32" s="39"/>
      <c r="NLI32" s="39"/>
      <c r="NLJ32" s="39"/>
      <c r="NLK32" s="39"/>
      <c r="NLL32" s="39"/>
      <c r="NLM32" s="39"/>
      <c r="NLN32" s="39"/>
      <c r="NLO32" s="39"/>
      <c r="NLP32" s="39"/>
      <c r="NLQ32" s="39"/>
      <c r="NLR32" s="39"/>
      <c r="NLS32" s="39"/>
      <c r="NLT32" s="39"/>
      <c r="NLU32" s="39"/>
      <c r="NLV32" s="39"/>
      <c r="NLW32" s="39"/>
      <c r="NLX32" s="39"/>
      <c r="NLY32" s="39"/>
      <c r="NLZ32" s="39"/>
      <c r="NMA32" s="39"/>
      <c r="NMB32" s="39"/>
      <c r="NMC32" s="39"/>
      <c r="NMD32" s="39"/>
      <c r="NME32" s="39"/>
      <c r="NMF32" s="39"/>
      <c r="NMG32" s="39"/>
      <c r="NMH32" s="39"/>
      <c r="NMI32" s="39"/>
      <c r="NMJ32" s="39"/>
      <c r="NMK32" s="39"/>
      <c r="NML32" s="39"/>
      <c r="NMM32" s="39"/>
      <c r="NMN32" s="39"/>
      <c r="NMO32" s="39"/>
      <c r="NMP32" s="39"/>
      <c r="NMQ32" s="39"/>
      <c r="NMR32" s="39"/>
      <c r="NMS32" s="39"/>
      <c r="NMT32" s="39"/>
      <c r="NMU32" s="39"/>
      <c r="NMV32" s="39"/>
      <c r="NMW32" s="39"/>
      <c r="NMX32" s="39"/>
      <c r="NMY32" s="39"/>
      <c r="NMZ32" s="39"/>
      <c r="NNA32" s="39"/>
      <c r="NNB32" s="39"/>
      <c r="NNC32" s="39"/>
      <c r="NND32" s="39"/>
      <c r="NNE32" s="39"/>
      <c r="NNF32" s="39"/>
      <c r="NNG32" s="39"/>
      <c r="NNH32" s="39"/>
      <c r="NNI32" s="39"/>
      <c r="NNJ32" s="39"/>
      <c r="NNK32" s="39"/>
      <c r="NNL32" s="39"/>
      <c r="NNM32" s="39"/>
      <c r="NNN32" s="39"/>
      <c r="NNO32" s="39"/>
      <c r="NNP32" s="39"/>
      <c r="NNQ32" s="39"/>
      <c r="NNR32" s="39"/>
      <c r="NNS32" s="39"/>
      <c r="NNT32" s="39"/>
      <c r="NNU32" s="39"/>
      <c r="NNV32" s="39"/>
      <c r="NNW32" s="39"/>
      <c r="NNX32" s="39"/>
      <c r="NNY32" s="39"/>
      <c r="NNZ32" s="39"/>
      <c r="NOA32" s="39"/>
      <c r="NOB32" s="39"/>
      <c r="NOC32" s="39"/>
      <c r="NOD32" s="39"/>
      <c r="NOE32" s="39"/>
      <c r="NOF32" s="39"/>
      <c r="NOG32" s="39"/>
      <c r="NOH32" s="39"/>
      <c r="NOI32" s="39"/>
      <c r="NOJ32" s="39"/>
      <c r="NOK32" s="39"/>
      <c r="NOL32" s="39"/>
      <c r="NOM32" s="39"/>
      <c r="NON32" s="39"/>
      <c r="NOO32" s="39"/>
      <c r="NOP32" s="39"/>
      <c r="NOQ32" s="39"/>
      <c r="NOR32" s="39"/>
      <c r="NOS32" s="39"/>
      <c r="NOT32" s="39"/>
      <c r="NOU32" s="39"/>
      <c r="NOV32" s="39"/>
      <c r="NOW32" s="39"/>
      <c r="NOX32" s="39"/>
      <c r="NOY32" s="39"/>
      <c r="NOZ32" s="39"/>
      <c r="NPA32" s="39"/>
      <c r="NPB32" s="39"/>
      <c r="NPC32" s="39"/>
      <c r="NPD32" s="39"/>
      <c r="NPE32" s="39"/>
      <c r="NPF32" s="39"/>
      <c r="NPG32" s="39"/>
      <c r="NPH32" s="39"/>
      <c r="NPI32" s="39"/>
      <c r="NPJ32" s="39"/>
      <c r="NPK32" s="39"/>
      <c r="NPL32" s="39"/>
      <c r="NPM32" s="39"/>
      <c r="NPN32" s="39"/>
      <c r="NPO32" s="39"/>
      <c r="NPP32" s="39"/>
      <c r="NPQ32" s="39"/>
      <c r="NPR32" s="39"/>
      <c r="NPS32" s="39"/>
      <c r="NPT32" s="39"/>
      <c r="NPU32" s="39"/>
      <c r="NPV32" s="39"/>
      <c r="NPW32" s="39"/>
      <c r="NPX32" s="39"/>
      <c r="NPY32" s="39"/>
      <c r="NPZ32" s="39"/>
      <c r="NQA32" s="39"/>
      <c r="NQB32" s="39"/>
      <c r="NQC32" s="39"/>
      <c r="NQD32" s="39"/>
      <c r="NQE32" s="39"/>
      <c r="NQF32" s="39"/>
      <c r="NQG32" s="39"/>
      <c r="NQH32" s="39"/>
      <c r="NQI32" s="39"/>
      <c r="NQJ32" s="39"/>
      <c r="NQK32" s="39"/>
      <c r="NQL32" s="39"/>
      <c r="NQM32" s="39"/>
      <c r="NQN32" s="39"/>
      <c r="NQO32" s="39"/>
      <c r="NQP32" s="39"/>
      <c r="NQQ32" s="39"/>
      <c r="NQR32" s="39"/>
      <c r="NQS32" s="39"/>
      <c r="NQT32" s="39"/>
      <c r="NQU32" s="39"/>
      <c r="NQV32" s="39"/>
      <c r="NQW32" s="39"/>
      <c r="NQX32" s="39"/>
      <c r="NQY32" s="39"/>
      <c r="NQZ32" s="39"/>
      <c r="NRA32" s="39"/>
      <c r="NRB32" s="39"/>
      <c r="NRC32" s="39"/>
      <c r="NRD32" s="39"/>
      <c r="NRE32" s="39"/>
      <c r="NRF32" s="39"/>
      <c r="NRG32" s="39"/>
      <c r="NRH32" s="39"/>
      <c r="NRI32" s="39"/>
      <c r="NRJ32" s="39"/>
      <c r="NRK32" s="39"/>
      <c r="NRL32" s="39"/>
      <c r="NRM32" s="39"/>
      <c r="NRN32" s="39"/>
      <c r="NRO32" s="39"/>
      <c r="NRP32" s="39"/>
      <c r="NRQ32" s="39"/>
      <c r="NRR32" s="39"/>
      <c r="NRS32" s="39"/>
      <c r="NRT32" s="39"/>
      <c r="NRU32" s="39"/>
      <c r="NRV32" s="39"/>
      <c r="NRW32" s="39"/>
      <c r="NRX32" s="39"/>
      <c r="NRY32" s="39"/>
      <c r="NRZ32" s="39"/>
      <c r="NSA32" s="39"/>
      <c r="NSB32" s="39"/>
      <c r="NSC32" s="39"/>
      <c r="NSD32" s="39"/>
      <c r="NSE32" s="39"/>
      <c r="NSF32" s="39"/>
      <c r="NSG32" s="39"/>
      <c r="NSH32" s="39"/>
      <c r="NSI32" s="39"/>
      <c r="NSJ32" s="39"/>
      <c r="NSK32" s="39"/>
      <c r="NSL32" s="39"/>
      <c r="NSM32" s="39"/>
      <c r="NSN32" s="39"/>
      <c r="NSO32" s="39"/>
      <c r="NSP32" s="39"/>
      <c r="NSQ32" s="39"/>
      <c r="NSR32" s="39"/>
      <c r="NSS32" s="39"/>
      <c r="NST32" s="39"/>
      <c r="NSU32" s="39"/>
      <c r="NSV32" s="39"/>
      <c r="NSW32" s="39"/>
      <c r="NSX32" s="39"/>
      <c r="NSY32" s="39"/>
      <c r="NSZ32" s="39"/>
      <c r="NTA32" s="39"/>
      <c r="NTB32" s="39"/>
      <c r="NTC32" s="39"/>
      <c r="NTD32" s="39"/>
      <c r="NTE32" s="39"/>
      <c r="NTF32" s="39"/>
      <c r="NTG32" s="39"/>
      <c r="NTH32" s="39"/>
      <c r="NTI32" s="39"/>
      <c r="NTJ32" s="39"/>
      <c r="NTK32" s="39"/>
      <c r="NTL32" s="39"/>
      <c r="NTM32" s="39"/>
      <c r="NTN32" s="39"/>
      <c r="NTO32" s="39"/>
      <c r="NTP32" s="39"/>
      <c r="NTQ32" s="39"/>
      <c r="NTR32" s="39"/>
      <c r="NTS32" s="39"/>
      <c r="NTT32" s="39"/>
      <c r="NTU32" s="39"/>
      <c r="NTV32" s="39"/>
      <c r="NTW32" s="39"/>
      <c r="NTX32" s="39"/>
      <c r="NTY32" s="39"/>
      <c r="NTZ32" s="39"/>
      <c r="NUA32" s="39"/>
      <c r="NUB32" s="39"/>
      <c r="NUC32" s="39"/>
      <c r="NUD32" s="39"/>
      <c r="NUE32" s="39"/>
      <c r="NUF32" s="39"/>
      <c r="NUG32" s="39"/>
      <c r="NUH32" s="39"/>
      <c r="NUI32" s="39"/>
      <c r="NUJ32" s="39"/>
      <c r="NUK32" s="39"/>
      <c r="NUL32" s="39"/>
      <c r="NUM32" s="39"/>
      <c r="NUN32" s="39"/>
      <c r="NUO32" s="39"/>
      <c r="NUP32" s="39"/>
      <c r="NUQ32" s="39"/>
      <c r="NUR32" s="39"/>
      <c r="NUS32" s="39"/>
      <c r="NUT32" s="39"/>
      <c r="NUU32" s="39"/>
      <c r="NUV32" s="39"/>
      <c r="NUW32" s="39"/>
      <c r="NUX32" s="39"/>
      <c r="NUY32" s="39"/>
      <c r="NUZ32" s="39"/>
      <c r="NVA32" s="39"/>
      <c r="NVB32" s="39"/>
      <c r="NVC32" s="39"/>
      <c r="NVD32" s="39"/>
      <c r="NVE32" s="39"/>
      <c r="NVF32" s="39"/>
      <c r="NVG32" s="39"/>
      <c r="NVH32" s="39"/>
      <c r="NVI32" s="39"/>
      <c r="NVJ32" s="39"/>
      <c r="NVK32" s="39"/>
      <c r="NVL32" s="39"/>
      <c r="NVM32" s="39"/>
      <c r="NVN32" s="39"/>
      <c r="NVO32" s="39"/>
      <c r="NVP32" s="39"/>
      <c r="NVQ32" s="39"/>
      <c r="NVR32" s="39"/>
      <c r="NVS32" s="39"/>
      <c r="NVT32" s="39"/>
      <c r="NVU32" s="39"/>
      <c r="NVV32" s="39"/>
      <c r="NVW32" s="39"/>
      <c r="NVX32" s="39"/>
      <c r="NVY32" s="39"/>
      <c r="NVZ32" s="39"/>
      <c r="NWA32" s="39"/>
      <c r="NWB32" s="39"/>
      <c r="NWC32" s="39"/>
      <c r="NWD32" s="39"/>
      <c r="NWE32" s="39"/>
      <c r="NWF32" s="39"/>
      <c r="NWG32" s="39"/>
      <c r="NWH32" s="39"/>
      <c r="NWI32" s="39"/>
      <c r="NWJ32" s="39"/>
      <c r="NWK32" s="39"/>
      <c r="NWL32" s="39"/>
      <c r="NWM32" s="39"/>
      <c r="NWN32" s="39"/>
      <c r="NWO32" s="39"/>
      <c r="NWP32" s="39"/>
      <c r="NWQ32" s="39"/>
      <c r="NWR32" s="39"/>
      <c r="NWS32" s="39"/>
      <c r="NWT32" s="39"/>
      <c r="NWU32" s="39"/>
      <c r="NWV32" s="39"/>
      <c r="NWW32" s="39"/>
      <c r="NWX32" s="39"/>
      <c r="NWY32" s="39"/>
      <c r="NWZ32" s="39"/>
      <c r="NXA32" s="39"/>
      <c r="NXB32" s="39"/>
      <c r="NXC32" s="39"/>
      <c r="NXD32" s="39"/>
      <c r="NXE32" s="39"/>
      <c r="NXF32" s="39"/>
      <c r="NXG32" s="39"/>
      <c r="NXH32" s="39"/>
      <c r="NXI32" s="39"/>
      <c r="NXJ32" s="39"/>
      <c r="NXK32" s="39"/>
      <c r="NXL32" s="39"/>
      <c r="NXM32" s="39"/>
      <c r="NXN32" s="39"/>
      <c r="NXO32" s="39"/>
      <c r="NXP32" s="39"/>
      <c r="NXQ32" s="39"/>
      <c r="NXR32" s="39"/>
      <c r="NXS32" s="39"/>
      <c r="NXT32" s="39"/>
      <c r="NXU32" s="39"/>
      <c r="NXV32" s="39"/>
      <c r="NXW32" s="39"/>
      <c r="NXX32" s="39"/>
      <c r="NXY32" s="39"/>
      <c r="NXZ32" s="39"/>
      <c r="NYA32" s="39"/>
      <c r="NYB32" s="39"/>
      <c r="NYC32" s="39"/>
      <c r="NYD32" s="39"/>
      <c r="NYE32" s="39"/>
      <c r="NYF32" s="39"/>
      <c r="NYG32" s="39"/>
      <c r="NYH32" s="39"/>
      <c r="NYI32" s="39"/>
      <c r="NYJ32" s="39"/>
      <c r="NYK32" s="39"/>
      <c r="NYL32" s="39"/>
      <c r="NYM32" s="39"/>
      <c r="NYN32" s="39"/>
      <c r="NYO32" s="39"/>
      <c r="NYP32" s="39"/>
      <c r="NYQ32" s="39"/>
      <c r="NYR32" s="39"/>
      <c r="NYS32" s="39"/>
      <c r="NYT32" s="39"/>
      <c r="NYU32" s="39"/>
      <c r="NYV32" s="39"/>
      <c r="NYW32" s="39"/>
      <c r="NYX32" s="39"/>
      <c r="NYY32" s="39"/>
      <c r="NYZ32" s="39"/>
      <c r="NZA32" s="39"/>
      <c r="NZB32" s="39"/>
      <c r="NZC32" s="39"/>
      <c r="NZD32" s="39"/>
      <c r="NZE32" s="39"/>
      <c r="NZF32" s="39"/>
      <c r="NZG32" s="39"/>
      <c r="NZH32" s="39"/>
      <c r="NZI32" s="39"/>
      <c r="NZJ32" s="39"/>
      <c r="NZK32" s="39"/>
      <c r="NZL32" s="39"/>
      <c r="NZM32" s="39"/>
      <c r="NZN32" s="39"/>
      <c r="NZO32" s="39"/>
      <c r="NZP32" s="39"/>
      <c r="NZQ32" s="39"/>
      <c r="NZR32" s="39"/>
      <c r="NZS32" s="39"/>
      <c r="NZT32" s="39"/>
      <c r="NZU32" s="39"/>
      <c r="NZV32" s="39"/>
      <c r="NZW32" s="39"/>
      <c r="NZX32" s="39"/>
      <c r="NZY32" s="39"/>
      <c r="NZZ32" s="39"/>
      <c r="OAA32" s="39"/>
      <c r="OAB32" s="39"/>
      <c r="OAC32" s="39"/>
      <c r="OAD32" s="39"/>
      <c r="OAE32" s="39"/>
      <c r="OAF32" s="39"/>
      <c r="OAG32" s="39"/>
      <c r="OAH32" s="39"/>
      <c r="OAI32" s="39"/>
      <c r="OAJ32" s="39"/>
      <c r="OAK32" s="39"/>
      <c r="OAL32" s="39"/>
      <c r="OAM32" s="39"/>
      <c r="OAN32" s="39"/>
      <c r="OAO32" s="39"/>
      <c r="OAP32" s="39"/>
      <c r="OAQ32" s="39"/>
      <c r="OAR32" s="39"/>
      <c r="OAS32" s="39"/>
      <c r="OAT32" s="39"/>
      <c r="OAU32" s="39"/>
      <c r="OAV32" s="39"/>
      <c r="OAW32" s="39"/>
      <c r="OAX32" s="39"/>
      <c r="OAY32" s="39"/>
      <c r="OAZ32" s="39"/>
      <c r="OBA32" s="39"/>
      <c r="OBB32" s="39"/>
      <c r="OBC32" s="39"/>
      <c r="OBD32" s="39"/>
      <c r="OBE32" s="39"/>
      <c r="OBF32" s="39"/>
      <c r="OBG32" s="39"/>
      <c r="OBH32" s="39"/>
      <c r="OBI32" s="39"/>
      <c r="OBJ32" s="39"/>
      <c r="OBK32" s="39"/>
      <c r="OBL32" s="39"/>
      <c r="OBM32" s="39"/>
      <c r="OBN32" s="39"/>
      <c r="OBO32" s="39"/>
      <c r="OBP32" s="39"/>
      <c r="OBQ32" s="39"/>
      <c r="OBR32" s="39"/>
      <c r="OBS32" s="39"/>
      <c r="OBT32" s="39"/>
      <c r="OBU32" s="39"/>
      <c r="OBV32" s="39"/>
      <c r="OBW32" s="39"/>
      <c r="OBX32" s="39"/>
      <c r="OBY32" s="39"/>
      <c r="OBZ32" s="39"/>
      <c r="OCA32" s="39"/>
      <c r="OCB32" s="39"/>
      <c r="OCC32" s="39"/>
      <c r="OCD32" s="39"/>
      <c r="OCE32" s="39"/>
      <c r="OCF32" s="39"/>
      <c r="OCG32" s="39"/>
      <c r="OCH32" s="39"/>
      <c r="OCI32" s="39"/>
      <c r="OCJ32" s="39"/>
      <c r="OCK32" s="39"/>
      <c r="OCL32" s="39"/>
      <c r="OCM32" s="39"/>
      <c r="OCN32" s="39"/>
      <c r="OCO32" s="39"/>
      <c r="OCP32" s="39"/>
      <c r="OCQ32" s="39"/>
      <c r="OCR32" s="39"/>
      <c r="OCS32" s="39"/>
      <c r="OCT32" s="39"/>
      <c r="OCU32" s="39"/>
      <c r="OCV32" s="39"/>
      <c r="OCW32" s="39"/>
      <c r="OCX32" s="39"/>
      <c r="OCY32" s="39"/>
      <c r="OCZ32" s="39"/>
      <c r="ODA32" s="39"/>
      <c r="ODB32" s="39"/>
      <c r="ODC32" s="39"/>
      <c r="ODD32" s="39"/>
      <c r="ODE32" s="39"/>
      <c r="ODF32" s="39"/>
      <c r="ODG32" s="39"/>
      <c r="ODH32" s="39"/>
      <c r="ODI32" s="39"/>
      <c r="ODJ32" s="39"/>
      <c r="ODK32" s="39"/>
      <c r="ODL32" s="39"/>
      <c r="ODM32" s="39"/>
      <c r="ODN32" s="39"/>
      <c r="ODO32" s="39"/>
      <c r="ODP32" s="39"/>
      <c r="ODQ32" s="39"/>
      <c r="ODR32" s="39"/>
      <c r="ODS32" s="39"/>
      <c r="ODT32" s="39"/>
      <c r="ODU32" s="39"/>
      <c r="ODV32" s="39"/>
      <c r="ODW32" s="39"/>
      <c r="ODX32" s="39"/>
      <c r="ODY32" s="39"/>
      <c r="ODZ32" s="39"/>
      <c r="OEA32" s="39"/>
      <c r="OEB32" s="39"/>
      <c r="OEC32" s="39"/>
      <c r="OED32" s="39"/>
      <c r="OEE32" s="39"/>
      <c r="OEF32" s="39"/>
      <c r="OEG32" s="39"/>
      <c r="OEH32" s="39"/>
      <c r="OEI32" s="39"/>
      <c r="OEJ32" s="39"/>
      <c r="OEK32" s="39"/>
      <c r="OEL32" s="39"/>
      <c r="OEM32" s="39"/>
      <c r="OEN32" s="39"/>
      <c r="OEO32" s="39"/>
      <c r="OEP32" s="39"/>
      <c r="OEQ32" s="39"/>
      <c r="OER32" s="39"/>
      <c r="OES32" s="39"/>
      <c r="OET32" s="39"/>
      <c r="OEU32" s="39"/>
      <c r="OEV32" s="39"/>
      <c r="OEW32" s="39"/>
      <c r="OEX32" s="39"/>
      <c r="OEY32" s="39"/>
      <c r="OEZ32" s="39"/>
      <c r="OFA32" s="39"/>
      <c r="OFB32" s="39"/>
      <c r="OFC32" s="39"/>
      <c r="OFD32" s="39"/>
      <c r="OFE32" s="39"/>
      <c r="OFF32" s="39"/>
      <c r="OFG32" s="39"/>
      <c r="OFH32" s="39"/>
      <c r="OFI32" s="39"/>
      <c r="OFJ32" s="39"/>
      <c r="OFK32" s="39"/>
      <c r="OFL32" s="39"/>
      <c r="OFM32" s="39"/>
      <c r="OFN32" s="39"/>
      <c r="OFO32" s="39"/>
      <c r="OFP32" s="39"/>
      <c r="OFQ32" s="39"/>
      <c r="OFR32" s="39"/>
      <c r="OFS32" s="39"/>
      <c r="OFT32" s="39"/>
      <c r="OFU32" s="39"/>
      <c r="OFV32" s="39"/>
      <c r="OFW32" s="39"/>
      <c r="OFX32" s="39"/>
      <c r="OFY32" s="39"/>
      <c r="OFZ32" s="39"/>
      <c r="OGA32" s="39"/>
      <c r="OGB32" s="39"/>
      <c r="OGC32" s="39"/>
      <c r="OGD32" s="39"/>
      <c r="OGE32" s="39"/>
      <c r="OGF32" s="39"/>
      <c r="OGG32" s="39"/>
      <c r="OGH32" s="39"/>
      <c r="OGI32" s="39"/>
      <c r="OGJ32" s="39"/>
      <c r="OGK32" s="39"/>
      <c r="OGL32" s="39"/>
      <c r="OGM32" s="39"/>
      <c r="OGN32" s="39"/>
      <c r="OGO32" s="39"/>
      <c r="OGP32" s="39"/>
      <c r="OGQ32" s="39"/>
      <c r="OGR32" s="39"/>
      <c r="OGS32" s="39"/>
      <c r="OGT32" s="39"/>
      <c r="OGU32" s="39"/>
      <c r="OGV32" s="39"/>
      <c r="OGW32" s="39"/>
      <c r="OGX32" s="39"/>
      <c r="OGY32" s="39"/>
      <c r="OGZ32" s="39"/>
      <c r="OHA32" s="39"/>
      <c r="OHB32" s="39"/>
      <c r="OHC32" s="39"/>
      <c r="OHD32" s="39"/>
      <c r="OHE32" s="39"/>
      <c r="OHF32" s="39"/>
      <c r="OHG32" s="39"/>
      <c r="OHH32" s="39"/>
      <c r="OHI32" s="39"/>
      <c r="OHJ32" s="39"/>
      <c r="OHK32" s="39"/>
      <c r="OHL32" s="39"/>
      <c r="OHM32" s="39"/>
      <c r="OHN32" s="39"/>
      <c r="OHO32" s="39"/>
      <c r="OHP32" s="39"/>
      <c r="OHQ32" s="39"/>
      <c r="OHR32" s="39"/>
      <c r="OHS32" s="39"/>
      <c r="OHT32" s="39"/>
      <c r="OHU32" s="39"/>
      <c r="OHV32" s="39"/>
      <c r="OHW32" s="39"/>
      <c r="OHX32" s="39"/>
      <c r="OHY32" s="39"/>
      <c r="OHZ32" s="39"/>
      <c r="OIA32" s="39"/>
      <c r="OIB32" s="39"/>
      <c r="OIC32" s="39"/>
      <c r="OID32" s="39"/>
      <c r="OIE32" s="39"/>
      <c r="OIF32" s="39"/>
      <c r="OIG32" s="39"/>
      <c r="OIH32" s="39"/>
      <c r="OII32" s="39"/>
      <c r="OIJ32" s="39"/>
      <c r="OIK32" s="39"/>
      <c r="OIL32" s="39"/>
      <c r="OIM32" s="39"/>
      <c r="OIN32" s="39"/>
      <c r="OIO32" s="39"/>
      <c r="OIP32" s="39"/>
      <c r="OIQ32" s="39"/>
      <c r="OIR32" s="39"/>
      <c r="OIS32" s="39"/>
      <c r="OIT32" s="39"/>
      <c r="OIU32" s="39"/>
      <c r="OIV32" s="39"/>
      <c r="OIW32" s="39"/>
      <c r="OIX32" s="39"/>
      <c r="OIY32" s="39"/>
      <c r="OIZ32" s="39"/>
      <c r="OJA32" s="39"/>
      <c r="OJB32" s="39"/>
      <c r="OJC32" s="39"/>
      <c r="OJD32" s="39"/>
      <c r="OJE32" s="39"/>
      <c r="OJF32" s="39"/>
      <c r="OJG32" s="39"/>
      <c r="OJH32" s="39"/>
      <c r="OJI32" s="39"/>
      <c r="OJJ32" s="39"/>
      <c r="OJK32" s="39"/>
      <c r="OJL32" s="39"/>
      <c r="OJM32" s="39"/>
      <c r="OJN32" s="39"/>
      <c r="OJO32" s="39"/>
      <c r="OJP32" s="39"/>
      <c r="OJQ32" s="39"/>
      <c r="OJR32" s="39"/>
      <c r="OJS32" s="39"/>
      <c r="OJT32" s="39"/>
      <c r="OJU32" s="39"/>
      <c r="OJV32" s="39"/>
      <c r="OJW32" s="39"/>
      <c r="OJX32" s="39"/>
      <c r="OJY32" s="39"/>
      <c r="OJZ32" s="39"/>
      <c r="OKA32" s="39"/>
      <c r="OKB32" s="39"/>
      <c r="OKC32" s="39"/>
      <c r="OKD32" s="39"/>
      <c r="OKE32" s="39"/>
      <c r="OKF32" s="39"/>
      <c r="OKG32" s="39"/>
      <c r="OKH32" s="39"/>
      <c r="OKI32" s="39"/>
      <c r="OKJ32" s="39"/>
      <c r="OKK32" s="39"/>
      <c r="OKL32" s="39"/>
      <c r="OKM32" s="39"/>
      <c r="OKN32" s="39"/>
      <c r="OKO32" s="39"/>
      <c r="OKP32" s="39"/>
      <c r="OKQ32" s="39"/>
      <c r="OKR32" s="39"/>
      <c r="OKS32" s="39"/>
      <c r="OKT32" s="39"/>
      <c r="OKU32" s="39"/>
      <c r="OKV32" s="39"/>
      <c r="OKW32" s="39"/>
      <c r="OKX32" s="39"/>
      <c r="OKY32" s="39"/>
      <c r="OKZ32" s="39"/>
      <c r="OLA32" s="39"/>
      <c r="OLB32" s="39"/>
      <c r="OLC32" s="39"/>
      <c r="OLD32" s="39"/>
      <c r="OLE32" s="39"/>
      <c r="OLF32" s="39"/>
      <c r="OLG32" s="39"/>
      <c r="OLH32" s="39"/>
      <c r="OLI32" s="39"/>
      <c r="OLJ32" s="39"/>
      <c r="OLK32" s="39"/>
      <c r="OLL32" s="39"/>
      <c r="OLM32" s="39"/>
      <c r="OLN32" s="39"/>
      <c r="OLO32" s="39"/>
      <c r="OLP32" s="39"/>
      <c r="OLQ32" s="39"/>
      <c r="OLR32" s="39"/>
      <c r="OLS32" s="39"/>
      <c r="OLT32" s="39"/>
      <c r="OLU32" s="39"/>
      <c r="OLV32" s="39"/>
      <c r="OLW32" s="39"/>
      <c r="OLX32" s="39"/>
      <c r="OLY32" s="39"/>
      <c r="OLZ32" s="39"/>
      <c r="OMA32" s="39"/>
      <c r="OMB32" s="39"/>
      <c r="OMC32" s="39"/>
      <c r="OMD32" s="39"/>
      <c r="OME32" s="39"/>
      <c r="OMF32" s="39"/>
      <c r="OMG32" s="39"/>
      <c r="OMH32" s="39"/>
      <c r="OMI32" s="39"/>
      <c r="OMJ32" s="39"/>
      <c r="OMK32" s="39"/>
      <c r="OML32" s="39"/>
      <c r="OMM32" s="39"/>
      <c r="OMN32" s="39"/>
      <c r="OMO32" s="39"/>
      <c r="OMP32" s="39"/>
      <c r="OMQ32" s="39"/>
      <c r="OMR32" s="39"/>
      <c r="OMS32" s="39"/>
      <c r="OMT32" s="39"/>
      <c r="OMU32" s="39"/>
      <c r="OMV32" s="39"/>
      <c r="OMW32" s="39"/>
      <c r="OMX32" s="39"/>
      <c r="OMY32" s="39"/>
      <c r="OMZ32" s="39"/>
      <c r="ONA32" s="39"/>
      <c r="ONB32" s="39"/>
      <c r="ONC32" s="39"/>
      <c r="OND32" s="39"/>
      <c r="ONE32" s="39"/>
      <c r="ONF32" s="39"/>
      <c r="ONG32" s="39"/>
      <c r="ONH32" s="39"/>
      <c r="ONI32" s="39"/>
      <c r="ONJ32" s="39"/>
      <c r="ONK32" s="39"/>
      <c r="ONL32" s="39"/>
      <c r="ONM32" s="39"/>
      <c r="ONN32" s="39"/>
      <c r="ONO32" s="39"/>
      <c r="ONP32" s="39"/>
      <c r="ONQ32" s="39"/>
      <c r="ONR32" s="39"/>
      <c r="ONS32" s="39"/>
      <c r="ONT32" s="39"/>
      <c r="ONU32" s="39"/>
      <c r="ONV32" s="39"/>
      <c r="ONW32" s="39"/>
      <c r="ONX32" s="39"/>
      <c r="ONY32" s="39"/>
      <c r="ONZ32" s="39"/>
      <c r="OOA32" s="39"/>
      <c r="OOB32" s="39"/>
      <c r="OOC32" s="39"/>
      <c r="OOD32" s="39"/>
      <c r="OOE32" s="39"/>
      <c r="OOF32" s="39"/>
      <c r="OOG32" s="39"/>
      <c r="OOH32" s="39"/>
      <c r="OOI32" s="39"/>
      <c r="OOJ32" s="39"/>
      <c r="OOK32" s="39"/>
      <c r="OOL32" s="39"/>
      <c r="OOM32" s="39"/>
      <c r="OON32" s="39"/>
      <c r="OOO32" s="39"/>
      <c r="OOP32" s="39"/>
      <c r="OOQ32" s="39"/>
      <c r="OOR32" s="39"/>
      <c r="OOS32" s="39"/>
      <c r="OOT32" s="39"/>
      <c r="OOU32" s="39"/>
      <c r="OOV32" s="39"/>
      <c r="OOW32" s="39"/>
      <c r="OOX32" s="39"/>
      <c r="OOY32" s="39"/>
      <c r="OOZ32" s="39"/>
      <c r="OPA32" s="39"/>
      <c r="OPB32" s="39"/>
      <c r="OPC32" s="39"/>
      <c r="OPD32" s="39"/>
      <c r="OPE32" s="39"/>
      <c r="OPF32" s="39"/>
      <c r="OPG32" s="39"/>
      <c r="OPH32" s="39"/>
      <c r="OPI32" s="39"/>
      <c r="OPJ32" s="39"/>
      <c r="OPK32" s="39"/>
      <c r="OPL32" s="39"/>
      <c r="OPM32" s="39"/>
      <c r="OPN32" s="39"/>
      <c r="OPO32" s="39"/>
      <c r="OPP32" s="39"/>
      <c r="OPQ32" s="39"/>
      <c r="OPR32" s="39"/>
      <c r="OPS32" s="39"/>
      <c r="OPT32" s="39"/>
      <c r="OPU32" s="39"/>
      <c r="OPV32" s="39"/>
      <c r="OPW32" s="39"/>
      <c r="OPX32" s="39"/>
      <c r="OPY32" s="39"/>
      <c r="OPZ32" s="39"/>
      <c r="OQA32" s="39"/>
      <c r="OQB32" s="39"/>
      <c r="OQC32" s="39"/>
      <c r="OQD32" s="39"/>
      <c r="OQE32" s="39"/>
      <c r="OQF32" s="39"/>
      <c r="OQG32" s="39"/>
      <c r="OQH32" s="39"/>
      <c r="OQI32" s="39"/>
      <c r="OQJ32" s="39"/>
      <c r="OQK32" s="39"/>
      <c r="OQL32" s="39"/>
      <c r="OQM32" s="39"/>
      <c r="OQN32" s="39"/>
      <c r="OQO32" s="39"/>
      <c r="OQP32" s="39"/>
      <c r="OQQ32" s="39"/>
      <c r="OQR32" s="39"/>
      <c r="OQS32" s="39"/>
      <c r="OQT32" s="39"/>
      <c r="OQU32" s="39"/>
      <c r="OQV32" s="39"/>
      <c r="OQW32" s="39"/>
      <c r="OQX32" s="39"/>
      <c r="OQY32" s="39"/>
      <c r="OQZ32" s="39"/>
      <c r="ORA32" s="39"/>
      <c r="ORB32" s="39"/>
      <c r="ORC32" s="39"/>
      <c r="ORD32" s="39"/>
      <c r="ORE32" s="39"/>
      <c r="ORF32" s="39"/>
      <c r="ORG32" s="39"/>
      <c r="ORH32" s="39"/>
      <c r="ORI32" s="39"/>
      <c r="ORJ32" s="39"/>
      <c r="ORK32" s="39"/>
      <c r="ORL32" s="39"/>
      <c r="ORM32" s="39"/>
      <c r="ORN32" s="39"/>
      <c r="ORO32" s="39"/>
      <c r="ORP32" s="39"/>
      <c r="ORQ32" s="39"/>
      <c r="ORR32" s="39"/>
      <c r="ORS32" s="39"/>
      <c r="ORT32" s="39"/>
      <c r="ORU32" s="39"/>
      <c r="ORV32" s="39"/>
      <c r="ORW32" s="39"/>
      <c r="ORX32" s="39"/>
      <c r="ORY32" s="39"/>
      <c r="ORZ32" s="39"/>
      <c r="OSA32" s="39"/>
      <c r="OSB32" s="39"/>
      <c r="OSC32" s="39"/>
      <c r="OSD32" s="39"/>
      <c r="OSE32" s="39"/>
      <c r="OSF32" s="39"/>
      <c r="OSG32" s="39"/>
      <c r="OSH32" s="39"/>
      <c r="OSI32" s="39"/>
      <c r="OSJ32" s="39"/>
      <c r="OSK32" s="39"/>
      <c r="OSL32" s="39"/>
      <c r="OSM32" s="39"/>
      <c r="OSN32" s="39"/>
      <c r="OSO32" s="39"/>
      <c r="OSP32" s="39"/>
      <c r="OSQ32" s="39"/>
      <c r="OSR32" s="39"/>
      <c r="OSS32" s="39"/>
      <c r="OST32" s="39"/>
      <c r="OSU32" s="39"/>
      <c r="OSV32" s="39"/>
      <c r="OSW32" s="39"/>
      <c r="OSX32" s="39"/>
      <c r="OSY32" s="39"/>
      <c r="OSZ32" s="39"/>
      <c r="OTA32" s="39"/>
      <c r="OTB32" s="39"/>
      <c r="OTC32" s="39"/>
      <c r="OTD32" s="39"/>
      <c r="OTE32" s="39"/>
      <c r="OTF32" s="39"/>
      <c r="OTG32" s="39"/>
      <c r="OTH32" s="39"/>
      <c r="OTI32" s="39"/>
      <c r="OTJ32" s="39"/>
      <c r="OTK32" s="39"/>
      <c r="OTL32" s="39"/>
      <c r="OTM32" s="39"/>
      <c r="OTN32" s="39"/>
      <c r="OTO32" s="39"/>
      <c r="OTP32" s="39"/>
      <c r="OTQ32" s="39"/>
      <c r="OTR32" s="39"/>
      <c r="OTS32" s="39"/>
      <c r="OTT32" s="39"/>
      <c r="OTU32" s="39"/>
      <c r="OTV32" s="39"/>
      <c r="OTW32" s="39"/>
      <c r="OTX32" s="39"/>
      <c r="OTY32" s="39"/>
      <c r="OTZ32" s="39"/>
      <c r="OUA32" s="39"/>
      <c r="OUB32" s="39"/>
      <c r="OUC32" s="39"/>
      <c r="OUD32" s="39"/>
      <c r="OUE32" s="39"/>
      <c r="OUF32" s="39"/>
      <c r="OUG32" s="39"/>
      <c r="OUH32" s="39"/>
      <c r="OUI32" s="39"/>
      <c r="OUJ32" s="39"/>
      <c r="OUK32" s="39"/>
      <c r="OUL32" s="39"/>
      <c r="OUM32" s="39"/>
      <c r="OUN32" s="39"/>
      <c r="OUO32" s="39"/>
      <c r="OUP32" s="39"/>
      <c r="OUQ32" s="39"/>
      <c r="OUR32" s="39"/>
      <c r="OUS32" s="39"/>
      <c r="OUT32" s="39"/>
      <c r="OUU32" s="39"/>
      <c r="OUV32" s="39"/>
      <c r="OUW32" s="39"/>
      <c r="OUX32" s="39"/>
      <c r="OUY32" s="39"/>
      <c r="OUZ32" s="39"/>
      <c r="OVA32" s="39"/>
      <c r="OVB32" s="39"/>
      <c r="OVC32" s="39"/>
      <c r="OVD32" s="39"/>
      <c r="OVE32" s="39"/>
      <c r="OVF32" s="39"/>
      <c r="OVG32" s="39"/>
      <c r="OVH32" s="39"/>
      <c r="OVI32" s="39"/>
      <c r="OVJ32" s="39"/>
      <c r="OVK32" s="39"/>
      <c r="OVL32" s="39"/>
      <c r="OVM32" s="39"/>
      <c r="OVN32" s="39"/>
      <c r="OVO32" s="39"/>
      <c r="OVP32" s="39"/>
      <c r="OVQ32" s="39"/>
      <c r="OVR32" s="39"/>
      <c r="OVS32" s="39"/>
      <c r="OVT32" s="39"/>
      <c r="OVU32" s="39"/>
      <c r="OVV32" s="39"/>
      <c r="OVW32" s="39"/>
      <c r="OVX32" s="39"/>
      <c r="OVY32" s="39"/>
      <c r="OVZ32" s="39"/>
      <c r="OWA32" s="39"/>
      <c r="OWB32" s="39"/>
      <c r="OWC32" s="39"/>
      <c r="OWD32" s="39"/>
      <c r="OWE32" s="39"/>
      <c r="OWF32" s="39"/>
      <c r="OWG32" s="39"/>
      <c r="OWH32" s="39"/>
      <c r="OWI32" s="39"/>
      <c r="OWJ32" s="39"/>
      <c r="OWK32" s="39"/>
      <c r="OWL32" s="39"/>
      <c r="OWM32" s="39"/>
      <c r="OWN32" s="39"/>
      <c r="OWO32" s="39"/>
      <c r="OWP32" s="39"/>
      <c r="OWQ32" s="39"/>
      <c r="OWR32" s="39"/>
      <c r="OWS32" s="39"/>
      <c r="OWT32" s="39"/>
      <c r="OWU32" s="39"/>
      <c r="OWV32" s="39"/>
      <c r="OWW32" s="39"/>
      <c r="OWX32" s="39"/>
      <c r="OWY32" s="39"/>
      <c r="OWZ32" s="39"/>
      <c r="OXA32" s="39"/>
      <c r="OXB32" s="39"/>
      <c r="OXC32" s="39"/>
      <c r="OXD32" s="39"/>
      <c r="OXE32" s="39"/>
      <c r="OXF32" s="39"/>
      <c r="OXG32" s="39"/>
      <c r="OXH32" s="39"/>
      <c r="OXI32" s="39"/>
      <c r="OXJ32" s="39"/>
      <c r="OXK32" s="39"/>
      <c r="OXL32" s="39"/>
      <c r="OXM32" s="39"/>
      <c r="OXN32" s="39"/>
      <c r="OXO32" s="39"/>
      <c r="OXP32" s="39"/>
      <c r="OXQ32" s="39"/>
      <c r="OXR32" s="39"/>
      <c r="OXS32" s="39"/>
      <c r="OXT32" s="39"/>
      <c r="OXU32" s="39"/>
      <c r="OXV32" s="39"/>
      <c r="OXW32" s="39"/>
      <c r="OXX32" s="39"/>
      <c r="OXY32" s="39"/>
      <c r="OXZ32" s="39"/>
      <c r="OYA32" s="39"/>
      <c r="OYB32" s="39"/>
      <c r="OYC32" s="39"/>
      <c r="OYD32" s="39"/>
      <c r="OYE32" s="39"/>
      <c r="OYF32" s="39"/>
      <c r="OYG32" s="39"/>
      <c r="OYH32" s="39"/>
      <c r="OYI32" s="39"/>
      <c r="OYJ32" s="39"/>
      <c r="OYK32" s="39"/>
      <c r="OYL32" s="39"/>
      <c r="OYM32" s="39"/>
      <c r="OYN32" s="39"/>
      <c r="OYO32" s="39"/>
      <c r="OYP32" s="39"/>
      <c r="OYQ32" s="39"/>
      <c r="OYR32" s="39"/>
      <c r="OYS32" s="39"/>
      <c r="OYT32" s="39"/>
      <c r="OYU32" s="39"/>
      <c r="OYV32" s="39"/>
      <c r="OYW32" s="39"/>
      <c r="OYX32" s="39"/>
      <c r="OYY32" s="39"/>
      <c r="OYZ32" s="39"/>
      <c r="OZA32" s="39"/>
      <c r="OZB32" s="39"/>
      <c r="OZC32" s="39"/>
      <c r="OZD32" s="39"/>
      <c r="OZE32" s="39"/>
      <c r="OZF32" s="39"/>
      <c r="OZG32" s="39"/>
      <c r="OZH32" s="39"/>
      <c r="OZI32" s="39"/>
      <c r="OZJ32" s="39"/>
      <c r="OZK32" s="39"/>
      <c r="OZL32" s="39"/>
      <c r="OZM32" s="39"/>
      <c r="OZN32" s="39"/>
      <c r="OZO32" s="39"/>
      <c r="OZP32" s="39"/>
      <c r="OZQ32" s="39"/>
      <c r="OZR32" s="39"/>
      <c r="OZS32" s="39"/>
      <c r="OZT32" s="39"/>
      <c r="OZU32" s="39"/>
      <c r="OZV32" s="39"/>
      <c r="OZW32" s="39"/>
      <c r="OZX32" s="39"/>
      <c r="OZY32" s="39"/>
      <c r="OZZ32" s="39"/>
      <c r="PAA32" s="39"/>
      <c r="PAB32" s="39"/>
      <c r="PAC32" s="39"/>
      <c r="PAD32" s="39"/>
      <c r="PAE32" s="39"/>
      <c r="PAF32" s="39"/>
      <c r="PAG32" s="39"/>
      <c r="PAH32" s="39"/>
      <c r="PAI32" s="39"/>
      <c r="PAJ32" s="39"/>
      <c r="PAK32" s="39"/>
      <c r="PAL32" s="39"/>
      <c r="PAM32" s="39"/>
      <c r="PAN32" s="39"/>
      <c r="PAO32" s="39"/>
      <c r="PAP32" s="39"/>
      <c r="PAQ32" s="39"/>
      <c r="PAR32" s="39"/>
      <c r="PAS32" s="39"/>
      <c r="PAT32" s="39"/>
      <c r="PAU32" s="39"/>
      <c r="PAV32" s="39"/>
      <c r="PAW32" s="39"/>
      <c r="PAX32" s="39"/>
      <c r="PAY32" s="39"/>
      <c r="PAZ32" s="39"/>
      <c r="PBA32" s="39"/>
      <c r="PBB32" s="39"/>
      <c r="PBC32" s="39"/>
      <c r="PBD32" s="39"/>
      <c r="PBE32" s="39"/>
      <c r="PBF32" s="39"/>
      <c r="PBG32" s="39"/>
      <c r="PBH32" s="39"/>
      <c r="PBI32" s="39"/>
      <c r="PBJ32" s="39"/>
      <c r="PBK32" s="39"/>
      <c r="PBL32" s="39"/>
      <c r="PBM32" s="39"/>
      <c r="PBN32" s="39"/>
      <c r="PBO32" s="39"/>
      <c r="PBP32" s="39"/>
      <c r="PBQ32" s="39"/>
      <c r="PBR32" s="39"/>
      <c r="PBS32" s="39"/>
      <c r="PBT32" s="39"/>
      <c r="PBU32" s="39"/>
      <c r="PBV32" s="39"/>
      <c r="PBW32" s="39"/>
      <c r="PBX32" s="39"/>
      <c r="PBY32" s="39"/>
      <c r="PBZ32" s="39"/>
      <c r="PCA32" s="39"/>
      <c r="PCB32" s="39"/>
      <c r="PCC32" s="39"/>
      <c r="PCD32" s="39"/>
      <c r="PCE32" s="39"/>
      <c r="PCF32" s="39"/>
      <c r="PCG32" s="39"/>
      <c r="PCH32" s="39"/>
      <c r="PCI32" s="39"/>
      <c r="PCJ32" s="39"/>
      <c r="PCK32" s="39"/>
      <c r="PCL32" s="39"/>
      <c r="PCM32" s="39"/>
      <c r="PCN32" s="39"/>
      <c r="PCO32" s="39"/>
      <c r="PCP32" s="39"/>
      <c r="PCQ32" s="39"/>
      <c r="PCR32" s="39"/>
      <c r="PCS32" s="39"/>
      <c r="PCT32" s="39"/>
      <c r="PCU32" s="39"/>
      <c r="PCV32" s="39"/>
      <c r="PCW32" s="39"/>
      <c r="PCX32" s="39"/>
      <c r="PCY32" s="39"/>
      <c r="PCZ32" s="39"/>
      <c r="PDA32" s="39"/>
      <c r="PDB32" s="39"/>
      <c r="PDC32" s="39"/>
      <c r="PDD32" s="39"/>
      <c r="PDE32" s="39"/>
      <c r="PDF32" s="39"/>
      <c r="PDG32" s="39"/>
      <c r="PDH32" s="39"/>
      <c r="PDI32" s="39"/>
      <c r="PDJ32" s="39"/>
      <c r="PDK32" s="39"/>
      <c r="PDL32" s="39"/>
      <c r="PDM32" s="39"/>
      <c r="PDN32" s="39"/>
      <c r="PDO32" s="39"/>
      <c r="PDP32" s="39"/>
      <c r="PDQ32" s="39"/>
      <c r="PDR32" s="39"/>
      <c r="PDS32" s="39"/>
      <c r="PDT32" s="39"/>
      <c r="PDU32" s="39"/>
      <c r="PDV32" s="39"/>
      <c r="PDW32" s="39"/>
      <c r="PDX32" s="39"/>
      <c r="PDY32" s="39"/>
      <c r="PDZ32" s="39"/>
      <c r="PEA32" s="39"/>
      <c r="PEB32" s="39"/>
      <c r="PEC32" s="39"/>
      <c r="PED32" s="39"/>
      <c r="PEE32" s="39"/>
      <c r="PEF32" s="39"/>
      <c r="PEG32" s="39"/>
      <c r="PEH32" s="39"/>
      <c r="PEI32" s="39"/>
      <c r="PEJ32" s="39"/>
      <c r="PEK32" s="39"/>
      <c r="PEL32" s="39"/>
      <c r="PEM32" s="39"/>
      <c r="PEN32" s="39"/>
      <c r="PEO32" s="39"/>
      <c r="PEP32" s="39"/>
      <c r="PEQ32" s="39"/>
      <c r="PER32" s="39"/>
      <c r="PES32" s="39"/>
      <c r="PET32" s="39"/>
      <c r="PEU32" s="39"/>
      <c r="PEV32" s="39"/>
      <c r="PEW32" s="39"/>
      <c r="PEX32" s="39"/>
      <c r="PEY32" s="39"/>
      <c r="PEZ32" s="39"/>
      <c r="PFA32" s="39"/>
      <c r="PFB32" s="39"/>
      <c r="PFC32" s="39"/>
      <c r="PFD32" s="39"/>
      <c r="PFE32" s="39"/>
      <c r="PFF32" s="39"/>
      <c r="PFG32" s="39"/>
      <c r="PFH32" s="39"/>
      <c r="PFI32" s="39"/>
      <c r="PFJ32" s="39"/>
      <c r="PFK32" s="39"/>
      <c r="PFL32" s="39"/>
      <c r="PFM32" s="39"/>
      <c r="PFN32" s="39"/>
      <c r="PFO32" s="39"/>
      <c r="PFP32" s="39"/>
      <c r="PFQ32" s="39"/>
      <c r="PFR32" s="39"/>
      <c r="PFS32" s="39"/>
      <c r="PFT32" s="39"/>
      <c r="PFU32" s="39"/>
      <c r="PFV32" s="39"/>
      <c r="PFW32" s="39"/>
      <c r="PFX32" s="39"/>
      <c r="PFY32" s="39"/>
      <c r="PFZ32" s="39"/>
      <c r="PGA32" s="39"/>
      <c r="PGB32" s="39"/>
      <c r="PGC32" s="39"/>
      <c r="PGD32" s="39"/>
      <c r="PGE32" s="39"/>
      <c r="PGF32" s="39"/>
      <c r="PGG32" s="39"/>
      <c r="PGH32" s="39"/>
      <c r="PGI32" s="39"/>
      <c r="PGJ32" s="39"/>
      <c r="PGK32" s="39"/>
      <c r="PGL32" s="39"/>
      <c r="PGM32" s="39"/>
      <c r="PGN32" s="39"/>
      <c r="PGO32" s="39"/>
      <c r="PGP32" s="39"/>
      <c r="PGQ32" s="39"/>
      <c r="PGR32" s="39"/>
      <c r="PGS32" s="39"/>
      <c r="PGT32" s="39"/>
      <c r="PGU32" s="39"/>
      <c r="PGV32" s="39"/>
      <c r="PGW32" s="39"/>
      <c r="PGX32" s="39"/>
      <c r="PGY32" s="39"/>
      <c r="PGZ32" s="39"/>
      <c r="PHA32" s="39"/>
      <c r="PHB32" s="39"/>
      <c r="PHC32" s="39"/>
      <c r="PHD32" s="39"/>
      <c r="PHE32" s="39"/>
      <c r="PHF32" s="39"/>
      <c r="PHG32" s="39"/>
      <c r="PHH32" s="39"/>
      <c r="PHI32" s="39"/>
      <c r="PHJ32" s="39"/>
      <c r="PHK32" s="39"/>
      <c r="PHL32" s="39"/>
      <c r="PHM32" s="39"/>
      <c r="PHN32" s="39"/>
      <c r="PHO32" s="39"/>
      <c r="PHP32" s="39"/>
      <c r="PHQ32" s="39"/>
      <c r="PHR32" s="39"/>
      <c r="PHS32" s="39"/>
      <c r="PHT32" s="39"/>
      <c r="PHU32" s="39"/>
      <c r="PHV32" s="39"/>
      <c r="PHW32" s="39"/>
      <c r="PHX32" s="39"/>
      <c r="PHY32" s="39"/>
      <c r="PHZ32" s="39"/>
      <c r="PIA32" s="39"/>
      <c r="PIB32" s="39"/>
      <c r="PIC32" s="39"/>
      <c r="PID32" s="39"/>
      <c r="PIE32" s="39"/>
      <c r="PIF32" s="39"/>
      <c r="PIG32" s="39"/>
      <c r="PIH32" s="39"/>
      <c r="PII32" s="39"/>
      <c r="PIJ32" s="39"/>
      <c r="PIK32" s="39"/>
      <c r="PIL32" s="39"/>
      <c r="PIM32" s="39"/>
      <c r="PIN32" s="39"/>
      <c r="PIO32" s="39"/>
      <c r="PIP32" s="39"/>
      <c r="PIQ32" s="39"/>
      <c r="PIR32" s="39"/>
      <c r="PIS32" s="39"/>
      <c r="PIT32" s="39"/>
      <c r="PIU32" s="39"/>
      <c r="PIV32" s="39"/>
      <c r="PIW32" s="39"/>
      <c r="PIX32" s="39"/>
      <c r="PIY32" s="39"/>
      <c r="PIZ32" s="39"/>
      <c r="PJA32" s="39"/>
      <c r="PJB32" s="39"/>
      <c r="PJC32" s="39"/>
      <c r="PJD32" s="39"/>
      <c r="PJE32" s="39"/>
      <c r="PJF32" s="39"/>
      <c r="PJG32" s="39"/>
      <c r="PJH32" s="39"/>
      <c r="PJI32" s="39"/>
      <c r="PJJ32" s="39"/>
      <c r="PJK32" s="39"/>
      <c r="PJL32" s="39"/>
      <c r="PJM32" s="39"/>
      <c r="PJN32" s="39"/>
      <c r="PJO32" s="39"/>
      <c r="PJP32" s="39"/>
      <c r="PJQ32" s="39"/>
      <c r="PJR32" s="39"/>
      <c r="PJS32" s="39"/>
      <c r="PJT32" s="39"/>
      <c r="PJU32" s="39"/>
      <c r="PJV32" s="39"/>
      <c r="PJW32" s="39"/>
      <c r="PJX32" s="39"/>
      <c r="PJY32" s="39"/>
      <c r="PJZ32" s="39"/>
      <c r="PKA32" s="39"/>
      <c r="PKB32" s="39"/>
      <c r="PKC32" s="39"/>
      <c r="PKD32" s="39"/>
      <c r="PKE32" s="39"/>
      <c r="PKF32" s="39"/>
      <c r="PKG32" s="39"/>
      <c r="PKH32" s="39"/>
      <c r="PKI32" s="39"/>
      <c r="PKJ32" s="39"/>
      <c r="PKK32" s="39"/>
      <c r="PKL32" s="39"/>
      <c r="PKM32" s="39"/>
      <c r="PKN32" s="39"/>
      <c r="PKO32" s="39"/>
      <c r="PKP32" s="39"/>
      <c r="PKQ32" s="39"/>
      <c r="PKR32" s="39"/>
      <c r="PKS32" s="39"/>
      <c r="PKT32" s="39"/>
      <c r="PKU32" s="39"/>
      <c r="PKV32" s="39"/>
      <c r="PKW32" s="39"/>
      <c r="PKX32" s="39"/>
      <c r="PKY32" s="39"/>
      <c r="PKZ32" s="39"/>
      <c r="PLA32" s="39"/>
      <c r="PLB32" s="39"/>
      <c r="PLC32" s="39"/>
      <c r="PLD32" s="39"/>
      <c r="PLE32" s="39"/>
      <c r="PLF32" s="39"/>
      <c r="PLG32" s="39"/>
      <c r="PLH32" s="39"/>
      <c r="PLI32" s="39"/>
      <c r="PLJ32" s="39"/>
      <c r="PLK32" s="39"/>
      <c r="PLL32" s="39"/>
      <c r="PLM32" s="39"/>
      <c r="PLN32" s="39"/>
      <c r="PLO32" s="39"/>
      <c r="PLP32" s="39"/>
      <c r="PLQ32" s="39"/>
      <c r="PLR32" s="39"/>
      <c r="PLS32" s="39"/>
      <c r="PLT32" s="39"/>
      <c r="PLU32" s="39"/>
      <c r="PLV32" s="39"/>
      <c r="PLW32" s="39"/>
      <c r="PLX32" s="39"/>
      <c r="PLY32" s="39"/>
      <c r="PLZ32" s="39"/>
      <c r="PMA32" s="39"/>
      <c r="PMB32" s="39"/>
      <c r="PMC32" s="39"/>
      <c r="PMD32" s="39"/>
      <c r="PME32" s="39"/>
      <c r="PMF32" s="39"/>
      <c r="PMG32" s="39"/>
      <c r="PMH32" s="39"/>
      <c r="PMI32" s="39"/>
      <c r="PMJ32" s="39"/>
      <c r="PMK32" s="39"/>
      <c r="PML32" s="39"/>
      <c r="PMM32" s="39"/>
      <c r="PMN32" s="39"/>
      <c r="PMO32" s="39"/>
      <c r="PMP32" s="39"/>
      <c r="PMQ32" s="39"/>
      <c r="PMR32" s="39"/>
      <c r="PMS32" s="39"/>
      <c r="PMT32" s="39"/>
      <c r="PMU32" s="39"/>
      <c r="PMV32" s="39"/>
      <c r="PMW32" s="39"/>
      <c r="PMX32" s="39"/>
      <c r="PMY32" s="39"/>
      <c r="PMZ32" s="39"/>
      <c r="PNA32" s="39"/>
      <c r="PNB32" s="39"/>
      <c r="PNC32" s="39"/>
      <c r="PND32" s="39"/>
      <c r="PNE32" s="39"/>
      <c r="PNF32" s="39"/>
      <c r="PNG32" s="39"/>
      <c r="PNH32" s="39"/>
      <c r="PNI32" s="39"/>
      <c r="PNJ32" s="39"/>
      <c r="PNK32" s="39"/>
      <c r="PNL32" s="39"/>
      <c r="PNM32" s="39"/>
      <c r="PNN32" s="39"/>
      <c r="PNO32" s="39"/>
      <c r="PNP32" s="39"/>
      <c r="PNQ32" s="39"/>
      <c r="PNR32" s="39"/>
      <c r="PNS32" s="39"/>
      <c r="PNT32" s="39"/>
      <c r="PNU32" s="39"/>
      <c r="PNV32" s="39"/>
      <c r="PNW32" s="39"/>
      <c r="PNX32" s="39"/>
      <c r="PNY32" s="39"/>
      <c r="PNZ32" s="39"/>
      <c r="POA32" s="39"/>
      <c r="POB32" s="39"/>
      <c r="POC32" s="39"/>
      <c r="POD32" s="39"/>
      <c r="POE32" s="39"/>
      <c r="POF32" s="39"/>
      <c r="POG32" s="39"/>
      <c r="POH32" s="39"/>
      <c r="POI32" s="39"/>
      <c r="POJ32" s="39"/>
      <c r="POK32" s="39"/>
      <c r="POL32" s="39"/>
      <c r="POM32" s="39"/>
      <c r="PON32" s="39"/>
      <c r="POO32" s="39"/>
      <c r="POP32" s="39"/>
      <c r="POQ32" s="39"/>
      <c r="POR32" s="39"/>
      <c r="POS32" s="39"/>
      <c r="POT32" s="39"/>
      <c r="POU32" s="39"/>
      <c r="POV32" s="39"/>
      <c r="POW32" s="39"/>
      <c r="POX32" s="39"/>
      <c r="POY32" s="39"/>
      <c r="POZ32" s="39"/>
      <c r="PPA32" s="39"/>
      <c r="PPB32" s="39"/>
      <c r="PPC32" s="39"/>
      <c r="PPD32" s="39"/>
      <c r="PPE32" s="39"/>
      <c r="PPF32" s="39"/>
      <c r="PPG32" s="39"/>
      <c r="PPH32" s="39"/>
      <c r="PPI32" s="39"/>
      <c r="PPJ32" s="39"/>
      <c r="PPK32" s="39"/>
      <c r="PPL32" s="39"/>
      <c r="PPM32" s="39"/>
      <c r="PPN32" s="39"/>
      <c r="PPO32" s="39"/>
      <c r="PPP32" s="39"/>
      <c r="PPQ32" s="39"/>
      <c r="PPR32" s="39"/>
      <c r="PPS32" s="39"/>
      <c r="PPT32" s="39"/>
      <c r="PPU32" s="39"/>
      <c r="PPV32" s="39"/>
      <c r="PPW32" s="39"/>
      <c r="PPX32" s="39"/>
      <c r="PPY32" s="39"/>
      <c r="PPZ32" s="39"/>
      <c r="PQA32" s="39"/>
      <c r="PQB32" s="39"/>
      <c r="PQC32" s="39"/>
      <c r="PQD32" s="39"/>
      <c r="PQE32" s="39"/>
      <c r="PQF32" s="39"/>
      <c r="PQG32" s="39"/>
      <c r="PQH32" s="39"/>
      <c r="PQI32" s="39"/>
      <c r="PQJ32" s="39"/>
      <c r="PQK32" s="39"/>
      <c r="PQL32" s="39"/>
      <c r="PQM32" s="39"/>
      <c r="PQN32" s="39"/>
      <c r="PQO32" s="39"/>
      <c r="PQP32" s="39"/>
      <c r="PQQ32" s="39"/>
      <c r="PQR32" s="39"/>
      <c r="PQS32" s="39"/>
      <c r="PQT32" s="39"/>
      <c r="PQU32" s="39"/>
      <c r="PQV32" s="39"/>
      <c r="PQW32" s="39"/>
      <c r="PQX32" s="39"/>
      <c r="PQY32" s="39"/>
      <c r="PQZ32" s="39"/>
      <c r="PRA32" s="39"/>
      <c r="PRB32" s="39"/>
      <c r="PRC32" s="39"/>
      <c r="PRD32" s="39"/>
      <c r="PRE32" s="39"/>
      <c r="PRF32" s="39"/>
      <c r="PRG32" s="39"/>
      <c r="PRH32" s="39"/>
      <c r="PRI32" s="39"/>
      <c r="PRJ32" s="39"/>
      <c r="PRK32" s="39"/>
      <c r="PRL32" s="39"/>
      <c r="PRM32" s="39"/>
      <c r="PRN32" s="39"/>
      <c r="PRO32" s="39"/>
      <c r="PRP32" s="39"/>
      <c r="PRQ32" s="39"/>
      <c r="PRR32" s="39"/>
      <c r="PRS32" s="39"/>
      <c r="PRT32" s="39"/>
      <c r="PRU32" s="39"/>
      <c r="PRV32" s="39"/>
      <c r="PRW32" s="39"/>
      <c r="PRX32" s="39"/>
      <c r="PRY32" s="39"/>
      <c r="PRZ32" s="39"/>
      <c r="PSA32" s="39"/>
      <c r="PSB32" s="39"/>
      <c r="PSC32" s="39"/>
      <c r="PSD32" s="39"/>
      <c r="PSE32" s="39"/>
      <c r="PSF32" s="39"/>
      <c r="PSG32" s="39"/>
      <c r="PSH32" s="39"/>
      <c r="PSI32" s="39"/>
      <c r="PSJ32" s="39"/>
      <c r="PSK32" s="39"/>
      <c r="PSL32" s="39"/>
      <c r="PSM32" s="39"/>
      <c r="PSN32" s="39"/>
      <c r="PSO32" s="39"/>
      <c r="PSP32" s="39"/>
      <c r="PSQ32" s="39"/>
      <c r="PSR32" s="39"/>
      <c r="PSS32" s="39"/>
      <c r="PST32" s="39"/>
      <c r="PSU32" s="39"/>
      <c r="PSV32" s="39"/>
      <c r="PSW32" s="39"/>
      <c r="PSX32" s="39"/>
      <c r="PSY32" s="39"/>
      <c r="PSZ32" s="39"/>
      <c r="PTA32" s="39"/>
      <c r="PTB32" s="39"/>
      <c r="PTC32" s="39"/>
      <c r="PTD32" s="39"/>
      <c r="PTE32" s="39"/>
      <c r="PTF32" s="39"/>
      <c r="PTG32" s="39"/>
      <c r="PTH32" s="39"/>
      <c r="PTI32" s="39"/>
      <c r="PTJ32" s="39"/>
      <c r="PTK32" s="39"/>
      <c r="PTL32" s="39"/>
      <c r="PTM32" s="39"/>
      <c r="PTN32" s="39"/>
      <c r="PTO32" s="39"/>
      <c r="PTP32" s="39"/>
      <c r="PTQ32" s="39"/>
      <c r="PTR32" s="39"/>
      <c r="PTS32" s="39"/>
      <c r="PTT32" s="39"/>
      <c r="PTU32" s="39"/>
      <c r="PTV32" s="39"/>
      <c r="PTW32" s="39"/>
      <c r="PTX32" s="39"/>
      <c r="PTY32" s="39"/>
      <c r="PTZ32" s="39"/>
      <c r="PUA32" s="39"/>
      <c r="PUB32" s="39"/>
      <c r="PUC32" s="39"/>
      <c r="PUD32" s="39"/>
      <c r="PUE32" s="39"/>
      <c r="PUF32" s="39"/>
      <c r="PUG32" s="39"/>
      <c r="PUH32" s="39"/>
      <c r="PUI32" s="39"/>
      <c r="PUJ32" s="39"/>
      <c r="PUK32" s="39"/>
      <c r="PUL32" s="39"/>
      <c r="PUM32" s="39"/>
      <c r="PUN32" s="39"/>
      <c r="PUO32" s="39"/>
      <c r="PUP32" s="39"/>
      <c r="PUQ32" s="39"/>
      <c r="PUR32" s="39"/>
      <c r="PUS32" s="39"/>
      <c r="PUT32" s="39"/>
      <c r="PUU32" s="39"/>
      <c r="PUV32" s="39"/>
      <c r="PUW32" s="39"/>
      <c r="PUX32" s="39"/>
      <c r="PUY32" s="39"/>
      <c r="PUZ32" s="39"/>
      <c r="PVA32" s="39"/>
      <c r="PVB32" s="39"/>
      <c r="PVC32" s="39"/>
      <c r="PVD32" s="39"/>
      <c r="PVE32" s="39"/>
      <c r="PVF32" s="39"/>
      <c r="PVG32" s="39"/>
      <c r="PVH32" s="39"/>
      <c r="PVI32" s="39"/>
      <c r="PVJ32" s="39"/>
      <c r="PVK32" s="39"/>
      <c r="PVL32" s="39"/>
      <c r="PVM32" s="39"/>
      <c r="PVN32" s="39"/>
      <c r="PVO32" s="39"/>
      <c r="PVP32" s="39"/>
      <c r="PVQ32" s="39"/>
      <c r="PVR32" s="39"/>
      <c r="PVS32" s="39"/>
      <c r="PVT32" s="39"/>
      <c r="PVU32" s="39"/>
      <c r="PVV32" s="39"/>
      <c r="PVW32" s="39"/>
      <c r="PVX32" s="39"/>
      <c r="PVY32" s="39"/>
      <c r="PVZ32" s="39"/>
      <c r="PWA32" s="39"/>
      <c r="PWB32" s="39"/>
      <c r="PWC32" s="39"/>
      <c r="PWD32" s="39"/>
      <c r="PWE32" s="39"/>
      <c r="PWF32" s="39"/>
      <c r="PWG32" s="39"/>
      <c r="PWH32" s="39"/>
      <c r="PWI32" s="39"/>
      <c r="PWJ32" s="39"/>
      <c r="PWK32" s="39"/>
      <c r="PWL32" s="39"/>
      <c r="PWM32" s="39"/>
      <c r="PWN32" s="39"/>
      <c r="PWO32" s="39"/>
      <c r="PWP32" s="39"/>
      <c r="PWQ32" s="39"/>
      <c r="PWR32" s="39"/>
      <c r="PWS32" s="39"/>
      <c r="PWT32" s="39"/>
      <c r="PWU32" s="39"/>
      <c r="PWV32" s="39"/>
      <c r="PWW32" s="39"/>
      <c r="PWX32" s="39"/>
      <c r="PWY32" s="39"/>
      <c r="PWZ32" s="39"/>
      <c r="PXA32" s="39"/>
      <c r="PXB32" s="39"/>
      <c r="PXC32" s="39"/>
      <c r="PXD32" s="39"/>
      <c r="PXE32" s="39"/>
      <c r="PXF32" s="39"/>
      <c r="PXG32" s="39"/>
      <c r="PXH32" s="39"/>
      <c r="PXI32" s="39"/>
      <c r="PXJ32" s="39"/>
      <c r="PXK32" s="39"/>
      <c r="PXL32" s="39"/>
      <c r="PXM32" s="39"/>
      <c r="PXN32" s="39"/>
      <c r="PXO32" s="39"/>
      <c r="PXP32" s="39"/>
      <c r="PXQ32" s="39"/>
      <c r="PXR32" s="39"/>
      <c r="PXS32" s="39"/>
      <c r="PXT32" s="39"/>
      <c r="PXU32" s="39"/>
      <c r="PXV32" s="39"/>
      <c r="PXW32" s="39"/>
      <c r="PXX32" s="39"/>
      <c r="PXY32" s="39"/>
      <c r="PXZ32" s="39"/>
      <c r="PYA32" s="39"/>
      <c r="PYB32" s="39"/>
      <c r="PYC32" s="39"/>
      <c r="PYD32" s="39"/>
      <c r="PYE32" s="39"/>
      <c r="PYF32" s="39"/>
      <c r="PYG32" s="39"/>
      <c r="PYH32" s="39"/>
      <c r="PYI32" s="39"/>
      <c r="PYJ32" s="39"/>
      <c r="PYK32" s="39"/>
      <c r="PYL32" s="39"/>
      <c r="PYM32" s="39"/>
      <c r="PYN32" s="39"/>
      <c r="PYO32" s="39"/>
      <c r="PYP32" s="39"/>
      <c r="PYQ32" s="39"/>
      <c r="PYR32" s="39"/>
      <c r="PYS32" s="39"/>
      <c r="PYT32" s="39"/>
      <c r="PYU32" s="39"/>
      <c r="PYV32" s="39"/>
      <c r="PYW32" s="39"/>
      <c r="PYX32" s="39"/>
      <c r="PYY32" s="39"/>
      <c r="PYZ32" s="39"/>
      <c r="PZA32" s="39"/>
      <c r="PZB32" s="39"/>
      <c r="PZC32" s="39"/>
      <c r="PZD32" s="39"/>
      <c r="PZE32" s="39"/>
      <c r="PZF32" s="39"/>
      <c r="PZG32" s="39"/>
      <c r="PZH32" s="39"/>
      <c r="PZI32" s="39"/>
      <c r="PZJ32" s="39"/>
      <c r="PZK32" s="39"/>
      <c r="PZL32" s="39"/>
      <c r="PZM32" s="39"/>
      <c r="PZN32" s="39"/>
      <c r="PZO32" s="39"/>
      <c r="PZP32" s="39"/>
      <c r="PZQ32" s="39"/>
      <c r="PZR32" s="39"/>
      <c r="PZS32" s="39"/>
      <c r="PZT32" s="39"/>
      <c r="PZU32" s="39"/>
      <c r="PZV32" s="39"/>
      <c r="PZW32" s="39"/>
      <c r="PZX32" s="39"/>
      <c r="PZY32" s="39"/>
      <c r="PZZ32" s="39"/>
      <c r="QAA32" s="39"/>
      <c r="QAB32" s="39"/>
      <c r="QAC32" s="39"/>
      <c r="QAD32" s="39"/>
      <c r="QAE32" s="39"/>
      <c r="QAF32" s="39"/>
      <c r="QAG32" s="39"/>
      <c r="QAH32" s="39"/>
      <c r="QAI32" s="39"/>
      <c r="QAJ32" s="39"/>
      <c r="QAK32" s="39"/>
      <c r="QAL32" s="39"/>
      <c r="QAM32" s="39"/>
      <c r="QAN32" s="39"/>
      <c r="QAO32" s="39"/>
      <c r="QAP32" s="39"/>
      <c r="QAQ32" s="39"/>
      <c r="QAR32" s="39"/>
      <c r="QAS32" s="39"/>
      <c r="QAT32" s="39"/>
      <c r="QAU32" s="39"/>
      <c r="QAV32" s="39"/>
      <c r="QAW32" s="39"/>
      <c r="QAX32" s="39"/>
      <c r="QAY32" s="39"/>
      <c r="QAZ32" s="39"/>
      <c r="QBA32" s="39"/>
      <c r="QBB32" s="39"/>
      <c r="QBC32" s="39"/>
      <c r="QBD32" s="39"/>
      <c r="QBE32" s="39"/>
      <c r="QBF32" s="39"/>
      <c r="QBG32" s="39"/>
      <c r="QBH32" s="39"/>
      <c r="QBI32" s="39"/>
      <c r="QBJ32" s="39"/>
      <c r="QBK32" s="39"/>
      <c r="QBL32" s="39"/>
      <c r="QBM32" s="39"/>
      <c r="QBN32" s="39"/>
      <c r="QBO32" s="39"/>
      <c r="QBP32" s="39"/>
      <c r="QBQ32" s="39"/>
      <c r="QBR32" s="39"/>
      <c r="QBS32" s="39"/>
      <c r="QBT32" s="39"/>
      <c r="QBU32" s="39"/>
      <c r="QBV32" s="39"/>
      <c r="QBW32" s="39"/>
      <c r="QBX32" s="39"/>
      <c r="QBY32" s="39"/>
      <c r="QBZ32" s="39"/>
      <c r="QCA32" s="39"/>
      <c r="QCB32" s="39"/>
      <c r="QCC32" s="39"/>
      <c r="QCD32" s="39"/>
      <c r="QCE32" s="39"/>
      <c r="QCF32" s="39"/>
      <c r="QCG32" s="39"/>
      <c r="QCH32" s="39"/>
      <c r="QCI32" s="39"/>
      <c r="QCJ32" s="39"/>
      <c r="QCK32" s="39"/>
      <c r="QCL32" s="39"/>
      <c r="QCM32" s="39"/>
      <c r="QCN32" s="39"/>
      <c r="QCO32" s="39"/>
      <c r="QCP32" s="39"/>
      <c r="QCQ32" s="39"/>
      <c r="QCR32" s="39"/>
      <c r="QCS32" s="39"/>
      <c r="QCT32" s="39"/>
      <c r="QCU32" s="39"/>
      <c r="QCV32" s="39"/>
      <c r="QCW32" s="39"/>
      <c r="QCX32" s="39"/>
      <c r="QCY32" s="39"/>
      <c r="QCZ32" s="39"/>
      <c r="QDA32" s="39"/>
      <c r="QDB32" s="39"/>
      <c r="QDC32" s="39"/>
      <c r="QDD32" s="39"/>
      <c r="QDE32" s="39"/>
      <c r="QDF32" s="39"/>
      <c r="QDG32" s="39"/>
      <c r="QDH32" s="39"/>
      <c r="QDI32" s="39"/>
      <c r="QDJ32" s="39"/>
      <c r="QDK32" s="39"/>
      <c r="QDL32" s="39"/>
      <c r="QDM32" s="39"/>
      <c r="QDN32" s="39"/>
      <c r="QDO32" s="39"/>
      <c r="QDP32" s="39"/>
      <c r="QDQ32" s="39"/>
      <c r="QDR32" s="39"/>
      <c r="QDS32" s="39"/>
      <c r="QDT32" s="39"/>
      <c r="QDU32" s="39"/>
      <c r="QDV32" s="39"/>
      <c r="QDW32" s="39"/>
      <c r="QDX32" s="39"/>
      <c r="QDY32" s="39"/>
      <c r="QDZ32" s="39"/>
      <c r="QEA32" s="39"/>
      <c r="QEB32" s="39"/>
      <c r="QEC32" s="39"/>
      <c r="QED32" s="39"/>
      <c r="QEE32" s="39"/>
      <c r="QEF32" s="39"/>
      <c r="QEG32" s="39"/>
      <c r="QEH32" s="39"/>
      <c r="QEI32" s="39"/>
      <c r="QEJ32" s="39"/>
      <c r="QEK32" s="39"/>
      <c r="QEL32" s="39"/>
      <c r="QEM32" s="39"/>
      <c r="QEN32" s="39"/>
      <c r="QEO32" s="39"/>
      <c r="QEP32" s="39"/>
      <c r="QEQ32" s="39"/>
      <c r="QER32" s="39"/>
      <c r="QES32" s="39"/>
      <c r="QET32" s="39"/>
      <c r="QEU32" s="39"/>
      <c r="QEV32" s="39"/>
      <c r="QEW32" s="39"/>
      <c r="QEX32" s="39"/>
      <c r="QEY32" s="39"/>
      <c r="QEZ32" s="39"/>
      <c r="QFA32" s="39"/>
      <c r="QFB32" s="39"/>
      <c r="QFC32" s="39"/>
      <c r="QFD32" s="39"/>
      <c r="QFE32" s="39"/>
      <c r="QFF32" s="39"/>
      <c r="QFG32" s="39"/>
      <c r="QFH32" s="39"/>
      <c r="QFI32" s="39"/>
      <c r="QFJ32" s="39"/>
      <c r="QFK32" s="39"/>
      <c r="QFL32" s="39"/>
      <c r="QFM32" s="39"/>
      <c r="QFN32" s="39"/>
      <c r="QFO32" s="39"/>
      <c r="QFP32" s="39"/>
      <c r="QFQ32" s="39"/>
      <c r="QFR32" s="39"/>
      <c r="QFS32" s="39"/>
      <c r="QFT32" s="39"/>
      <c r="QFU32" s="39"/>
      <c r="QFV32" s="39"/>
      <c r="QFW32" s="39"/>
      <c r="QFX32" s="39"/>
      <c r="QFY32" s="39"/>
      <c r="QFZ32" s="39"/>
      <c r="QGA32" s="39"/>
      <c r="QGB32" s="39"/>
      <c r="QGC32" s="39"/>
      <c r="QGD32" s="39"/>
      <c r="QGE32" s="39"/>
      <c r="QGF32" s="39"/>
      <c r="QGG32" s="39"/>
      <c r="QGH32" s="39"/>
      <c r="QGI32" s="39"/>
      <c r="QGJ32" s="39"/>
      <c r="QGK32" s="39"/>
      <c r="QGL32" s="39"/>
      <c r="QGM32" s="39"/>
      <c r="QGN32" s="39"/>
      <c r="QGO32" s="39"/>
      <c r="QGP32" s="39"/>
      <c r="QGQ32" s="39"/>
      <c r="QGR32" s="39"/>
      <c r="QGS32" s="39"/>
      <c r="QGT32" s="39"/>
      <c r="QGU32" s="39"/>
      <c r="QGV32" s="39"/>
      <c r="QGW32" s="39"/>
      <c r="QGX32" s="39"/>
      <c r="QGY32" s="39"/>
      <c r="QGZ32" s="39"/>
      <c r="QHA32" s="39"/>
      <c r="QHB32" s="39"/>
      <c r="QHC32" s="39"/>
      <c r="QHD32" s="39"/>
      <c r="QHE32" s="39"/>
      <c r="QHF32" s="39"/>
      <c r="QHG32" s="39"/>
      <c r="QHH32" s="39"/>
      <c r="QHI32" s="39"/>
      <c r="QHJ32" s="39"/>
      <c r="QHK32" s="39"/>
      <c r="QHL32" s="39"/>
      <c r="QHM32" s="39"/>
      <c r="QHN32" s="39"/>
      <c r="QHO32" s="39"/>
      <c r="QHP32" s="39"/>
      <c r="QHQ32" s="39"/>
      <c r="QHR32" s="39"/>
      <c r="QHS32" s="39"/>
      <c r="QHT32" s="39"/>
      <c r="QHU32" s="39"/>
      <c r="QHV32" s="39"/>
      <c r="QHW32" s="39"/>
      <c r="QHX32" s="39"/>
      <c r="QHY32" s="39"/>
      <c r="QHZ32" s="39"/>
      <c r="QIA32" s="39"/>
      <c r="QIB32" s="39"/>
      <c r="QIC32" s="39"/>
      <c r="QID32" s="39"/>
      <c r="QIE32" s="39"/>
      <c r="QIF32" s="39"/>
      <c r="QIG32" s="39"/>
      <c r="QIH32" s="39"/>
      <c r="QII32" s="39"/>
      <c r="QIJ32" s="39"/>
      <c r="QIK32" s="39"/>
      <c r="QIL32" s="39"/>
      <c r="QIM32" s="39"/>
      <c r="QIN32" s="39"/>
      <c r="QIO32" s="39"/>
      <c r="QIP32" s="39"/>
      <c r="QIQ32" s="39"/>
      <c r="QIR32" s="39"/>
      <c r="QIS32" s="39"/>
      <c r="QIT32" s="39"/>
      <c r="QIU32" s="39"/>
      <c r="QIV32" s="39"/>
      <c r="QIW32" s="39"/>
      <c r="QIX32" s="39"/>
      <c r="QIY32" s="39"/>
      <c r="QIZ32" s="39"/>
      <c r="QJA32" s="39"/>
      <c r="QJB32" s="39"/>
      <c r="QJC32" s="39"/>
      <c r="QJD32" s="39"/>
      <c r="QJE32" s="39"/>
      <c r="QJF32" s="39"/>
      <c r="QJG32" s="39"/>
      <c r="QJH32" s="39"/>
      <c r="QJI32" s="39"/>
      <c r="QJJ32" s="39"/>
      <c r="QJK32" s="39"/>
      <c r="QJL32" s="39"/>
      <c r="QJM32" s="39"/>
      <c r="QJN32" s="39"/>
      <c r="QJO32" s="39"/>
      <c r="QJP32" s="39"/>
      <c r="QJQ32" s="39"/>
      <c r="QJR32" s="39"/>
      <c r="QJS32" s="39"/>
      <c r="QJT32" s="39"/>
      <c r="QJU32" s="39"/>
      <c r="QJV32" s="39"/>
      <c r="QJW32" s="39"/>
      <c r="QJX32" s="39"/>
      <c r="QJY32" s="39"/>
      <c r="QJZ32" s="39"/>
      <c r="QKA32" s="39"/>
      <c r="QKB32" s="39"/>
      <c r="QKC32" s="39"/>
      <c r="QKD32" s="39"/>
      <c r="QKE32" s="39"/>
      <c r="QKF32" s="39"/>
      <c r="QKG32" s="39"/>
      <c r="QKH32" s="39"/>
      <c r="QKI32" s="39"/>
      <c r="QKJ32" s="39"/>
      <c r="QKK32" s="39"/>
      <c r="QKL32" s="39"/>
      <c r="QKM32" s="39"/>
      <c r="QKN32" s="39"/>
      <c r="QKO32" s="39"/>
      <c r="QKP32" s="39"/>
      <c r="QKQ32" s="39"/>
      <c r="QKR32" s="39"/>
      <c r="QKS32" s="39"/>
      <c r="QKT32" s="39"/>
      <c r="QKU32" s="39"/>
      <c r="QKV32" s="39"/>
      <c r="QKW32" s="39"/>
      <c r="QKX32" s="39"/>
      <c r="QKY32" s="39"/>
      <c r="QKZ32" s="39"/>
      <c r="QLA32" s="39"/>
      <c r="QLB32" s="39"/>
      <c r="QLC32" s="39"/>
      <c r="QLD32" s="39"/>
      <c r="QLE32" s="39"/>
      <c r="QLF32" s="39"/>
      <c r="QLG32" s="39"/>
      <c r="QLH32" s="39"/>
      <c r="QLI32" s="39"/>
      <c r="QLJ32" s="39"/>
      <c r="QLK32" s="39"/>
      <c r="QLL32" s="39"/>
      <c r="QLM32" s="39"/>
      <c r="QLN32" s="39"/>
      <c r="QLO32" s="39"/>
      <c r="QLP32" s="39"/>
      <c r="QLQ32" s="39"/>
      <c r="QLR32" s="39"/>
      <c r="QLS32" s="39"/>
      <c r="QLT32" s="39"/>
      <c r="QLU32" s="39"/>
      <c r="QLV32" s="39"/>
      <c r="QLW32" s="39"/>
      <c r="QLX32" s="39"/>
      <c r="QLY32" s="39"/>
      <c r="QLZ32" s="39"/>
      <c r="QMA32" s="39"/>
      <c r="QMB32" s="39"/>
      <c r="QMC32" s="39"/>
      <c r="QMD32" s="39"/>
      <c r="QME32" s="39"/>
      <c r="QMF32" s="39"/>
      <c r="QMG32" s="39"/>
      <c r="QMH32" s="39"/>
      <c r="QMI32" s="39"/>
      <c r="QMJ32" s="39"/>
      <c r="QMK32" s="39"/>
      <c r="QML32" s="39"/>
      <c r="QMM32" s="39"/>
      <c r="QMN32" s="39"/>
      <c r="QMO32" s="39"/>
      <c r="QMP32" s="39"/>
      <c r="QMQ32" s="39"/>
      <c r="QMR32" s="39"/>
      <c r="QMS32" s="39"/>
      <c r="QMT32" s="39"/>
      <c r="QMU32" s="39"/>
      <c r="QMV32" s="39"/>
      <c r="QMW32" s="39"/>
      <c r="QMX32" s="39"/>
      <c r="QMY32" s="39"/>
      <c r="QMZ32" s="39"/>
      <c r="QNA32" s="39"/>
      <c r="QNB32" s="39"/>
      <c r="QNC32" s="39"/>
      <c r="QND32" s="39"/>
      <c r="QNE32" s="39"/>
      <c r="QNF32" s="39"/>
      <c r="QNG32" s="39"/>
      <c r="QNH32" s="39"/>
      <c r="QNI32" s="39"/>
      <c r="QNJ32" s="39"/>
      <c r="QNK32" s="39"/>
      <c r="QNL32" s="39"/>
      <c r="QNM32" s="39"/>
      <c r="QNN32" s="39"/>
      <c r="QNO32" s="39"/>
      <c r="QNP32" s="39"/>
      <c r="QNQ32" s="39"/>
      <c r="QNR32" s="39"/>
      <c r="QNS32" s="39"/>
      <c r="QNT32" s="39"/>
      <c r="QNU32" s="39"/>
      <c r="QNV32" s="39"/>
      <c r="QNW32" s="39"/>
      <c r="QNX32" s="39"/>
      <c r="QNY32" s="39"/>
      <c r="QNZ32" s="39"/>
      <c r="QOA32" s="39"/>
      <c r="QOB32" s="39"/>
      <c r="QOC32" s="39"/>
      <c r="QOD32" s="39"/>
      <c r="QOE32" s="39"/>
      <c r="QOF32" s="39"/>
      <c r="QOG32" s="39"/>
      <c r="QOH32" s="39"/>
      <c r="QOI32" s="39"/>
      <c r="QOJ32" s="39"/>
      <c r="QOK32" s="39"/>
      <c r="QOL32" s="39"/>
      <c r="QOM32" s="39"/>
      <c r="QON32" s="39"/>
      <c r="QOO32" s="39"/>
      <c r="QOP32" s="39"/>
      <c r="QOQ32" s="39"/>
      <c r="QOR32" s="39"/>
      <c r="QOS32" s="39"/>
      <c r="QOT32" s="39"/>
      <c r="QOU32" s="39"/>
      <c r="QOV32" s="39"/>
      <c r="QOW32" s="39"/>
      <c r="QOX32" s="39"/>
      <c r="QOY32" s="39"/>
      <c r="QOZ32" s="39"/>
      <c r="QPA32" s="39"/>
      <c r="QPB32" s="39"/>
      <c r="QPC32" s="39"/>
      <c r="QPD32" s="39"/>
      <c r="QPE32" s="39"/>
      <c r="QPF32" s="39"/>
      <c r="QPG32" s="39"/>
      <c r="QPH32" s="39"/>
      <c r="QPI32" s="39"/>
      <c r="QPJ32" s="39"/>
      <c r="QPK32" s="39"/>
      <c r="QPL32" s="39"/>
      <c r="QPM32" s="39"/>
      <c r="QPN32" s="39"/>
      <c r="QPO32" s="39"/>
      <c r="QPP32" s="39"/>
      <c r="QPQ32" s="39"/>
      <c r="QPR32" s="39"/>
      <c r="QPS32" s="39"/>
      <c r="QPT32" s="39"/>
      <c r="QPU32" s="39"/>
      <c r="QPV32" s="39"/>
      <c r="QPW32" s="39"/>
      <c r="QPX32" s="39"/>
      <c r="QPY32" s="39"/>
      <c r="QPZ32" s="39"/>
      <c r="QQA32" s="39"/>
      <c r="QQB32" s="39"/>
      <c r="QQC32" s="39"/>
      <c r="QQD32" s="39"/>
      <c r="QQE32" s="39"/>
      <c r="QQF32" s="39"/>
      <c r="QQG32" s="39"/>
      <c r="QQH32" s="39"/>
      <c r="QQI32" s="39"/>
      <c r="QQJ32" s="39"/>
      <c r="QQK32" s="39"/>
      <c r="QQL32" s="39"/>
      <c r="QQM32" s="39"/>
      <c r="QQN32" s="39"/>
      <c r="QQO32" s="39"/>
      <c r="QQP32" s="39"/>
      <c r="QQQ32" s="39"/>
      <c r="QQR32" s="39"/>
      <c r="QQS32" s="39"/>
      <c r="QQT32" s="39"/>
      <c r="QQU32" s="39"/>
      <c r="QQV32" s="39"/>
      <c r="QQW32" s="39"/>
      <c r="QQX32" s="39"/>
      <c r="QQY32" s="39"/>
      <c r="QQZ32" s="39"/>
      <c r="QRA32" s="39"/>
      <c r="QRB32" s="39"/>
      <c r="QRC32" s="39"/>
      <c r="QRD32" s="39"/>
      <c r="QRE32" s="39"/>
      <c r="QRF32" s="39"/>
      <c r="QRG32" s="39"/>
      <c r="QRH32" s="39"/>
      <c r="QRI32" s="39"/>
      <c r="QRJ32" s="39"/>
      <c r="QRK32" s="39"/>
      <c r="QRL32" s="39"/>
      <c r="QRM32" s="39"/>
      <c r="QRN32" s="39"/>
      <c r="QRO32" s="39"/>
      <c r="QRP32" s="39"/>
      <c r="QRQ32" s="39"/>
      <c r="QRR32" s="39"/>
      <c r="QRS32" s="39"/>
      <c r="QRT32" s="39"/>
      <c r="QRU32" s="39"/>
      <c r="QRV32" s="39"/>
      <c r="QRW32" s="39"/>
      <c r="QRX32" s="39"/>
      <c r="QRY32" s="39"/>
      <c r="QRZ32" s="39"/>
      <c r="QSA32" s="39"/>
      <c r="QSB32" s="39"/>
      <c r="QSC32" s="39"/>
      <c r="QSD32" s="39"/>
      <c r="QSE32" s="39"/>
      <c r="QSF32" s="39"/>
      <c r="QSG32" s="39"/>
      <c r="QSH32" s="39"/>
      <c r="QSI32" s="39"/>
      <c r="QSJ32" s="39"/>
      <c r="QSK32" s="39"/>
      <c r="QSL32" s="39"/>
      <c r="QSM32" s="39"/>
      <c r="QSN32" s="39"/>
      <c r="QSO32" s="39"/>
      <c r="QSP32" s="39"/>
      <c r="QSQ32" s="39"/>
      <c r="QSR32" s="39"/>
      <c r="QSS32" s="39"/>
      <c r="QST32" s="39"/>
      <c r="QSU32" s="39"/>
      <c r="QSV32" s="39"/>
      <c r="QSW32" s="39"/>
      <c r="QSX32" s="39"/>
      <c r="QSY32" s="39"/>
      <c r="QSZ32" s="39"/>
      <c r="QTA32" s="39"/>
      <c r="QTB32" s="39"/>
      <c r="QTC32" s="39"/>
      <c r="QTD32" s="39"/>
      <c r="QTE32" s="39"/>
      <c r="QTF32" s="39"/>
      <c r="QTG32" s="39"/>
      <c r="QTH32" s="39"/>
      <c r="QTI32" s="39"/>
      <c r="QTJ32" s="39"/>
      <c r="QTK32" s="39"/>
      <c r="QTL32" s="39"/>
      <c r="QTM32" s="39"/>
      <c r="QTN32" s="39"/>
      <c r="QTO32" s="39"/>
      <c r="QTP32" s="39"/>
      <c r="QTQ32" s="39"/>
      <c r="QTR32" s="39"/>
      <c r="QTS32" s="39"/>
      <c r="QTT32" s="39"/>
      <c r="QTU32" s="39"/>
      <c r="QTV32" s="39"/>
      <c r="QTW32" s="39"/>
      <c r="QTX32" s="39"/>
      <c r="QTY32" s="39"/>
      <c r="QTZ32" s="39"/>
      <c r="QUA32" s="39"/>
      <c r="QUB32" s="39"/>
      <c r="QUC32" s="39"/>
      <c r="QUD32" s="39"/>
      <c r="QUE32" s="39"/>
      <c r="QUF32" s="39"/>
      <c r="QUG32" s="39"/>
      <c r="QUH32" s="39"/>
      <c r="QUI32" s="39"/>
      <c r="QUJ32" s="39"/>
      <c r="QUK32" s="39"/>
      <c r="QUL32" s="39"/>
      <c r="QUM32" s="39"/>
      <c r="QUN32" s="39"/>
      <c r="QUO32" s="39"/>
      <c r="QUP32" s="39"/>
      <c r="QUQ32" s="39"/>
      <c r="QUR32" s="39"/>
      <c r="QUS32" s="39"/>
      <c r="QUT32" s="39"/>
      <c r="QUU32" s="39"/>
      <c r="QUV32" s="39"/>
      <c r="QUW32" s="39"/>
      <c r="QUX32" s="39"/>
      <c r="QUY32" s="39"/>
      <c r="QUZ32" s="39"/>
      <c r="QVA32" s="39"/>
      <c r="QVB32" s="39"/>
      <c r="QVC32" s="39"/>
      <c r="QVD32" s="39"/>
      <c r="QVE32" s="39"/>
      <c r="QVF32" s="39"/>
      <c r="QVG32" s="39"/>
      <c r="QVH32" s="39"/>
      <c r="QVI32" s="39"/>
      <c r="QVJ32" s="39"/>
      <c r="QVK32" s="39"/>
      <c r="QVL32" s="39"/>
      <c r="QVM32" s="39"/>
      <c r="QVN32" s="39"/>
      <c r="QVO32" s="39"/>
      <c r="QVP32" s="39"/>
      <c r="QVQ32" s="39"/>
      <c r="QVR32" s="39"/>
      <c r="QVS32" s="39"/>
      <c r="QVT32" s="39"/>
      <c r="QVU32" s="39"/>
      <c r="QVV32" s="39"/>
      <c r="QVW32" s="39"/>
      <c r="QVX32" s="39"/>
      <c r="QVY32" s="39"/>
      <c r="QVZ32" s="39"/>
      <c r="QWA32" s="39"/>
      <c r="QWB32" s="39"/>
      <c r="QWC32" s="39"/>
      <c r="QWD32" s="39"/>
      <c r="QWE32" s="39"/>
      <c r="QWF32" s="39"/>
      <c r="QWG32" s="39"/>
      <c r="QWH32" s="39"/>
      <c r="QWI32" s="39"/>
      <c r="QWJ32" s="39"/>
      <c r="QWK32" s="39"/>
      <c r="QWL32" s="39"/>
      <c r="QWM32" s="39"/>
      <c r="QWN32" s="39"/>
      <c r="QWO32" s="39"/>
      <c r="QWP32" s="39"/>
      <c r="QWQ32" s="39"/>
      <c r="QWR32" s="39"/>
      <c r="QWS32" s="39"/>
      <c r="QWT32" s="39"/>
      <c r="QWU32" s="39"/>
      <c r="QWV32" s="39"/>
      <c r="QWW32" s="39"/>
      <c r="QWX32" s="39"/>
      <c r="QWY32" s="39"/>
      <c r="QWZ32" s="39"/>
      <c r="QXA32" s="39"/>
      <c r="QXB32" s="39"/>
      <c r="QXC32" s="39"/>
      <c r="QXD32" s="39"/>
      <c r="QXE32" s="39"/>
      <c r="QXF32" s="39"/>
      <c r="QXG32" s="39"/>
      <c r="QXH32" s="39"/>
      <c r="QXI32" s="39"/>
      <c r="QXJ32" s="39"/>
      <c r="QXK32" s="39"/>
      <c r="QXL32" s="39"/>
      <c r="QXM32" s="39"/>
      <c r="QXN32" s="39"/>
      <c r="QXO32" s="39"/>
      <c r="QXP32" s="39"/>
      <c r="QXQ32" s="39"/>
      <c r="QXR32" s="39"/>
      <c r="QXS32" s="39"/>
      <c r="QXT32" s="39"/>
      <c r="QXU32" s="39"/>
      <c r="QXV32" s="39"/>
      <c r="QXW32" s="39"/>
      <c r="QXX32" s="39"/>
      <c r="QXY32" s="39"/>
      <c r="QXZ32" s="39"/>
      <c r="QYA32" s="39"/>
      <c r="QYB32" s="39"/>
      <c r="QYC32" s="39"/>
      <c r="QYD32" s="39"/>
      <c r="QYE32" s="39"/>
      <c r="QYF32" s="39"/>
      <c r="QYG32" s="39"/>
      <c r="QYH32" s="39"/>
      <c r="QYI32" s="39"/>
      <c r="QYJ32" s="39"/>
      <c r="QYK32" s="39"/>
      <c r="QYL32" s="39"/>
      <c r="QYM32" s="39"/>
      <c r="QYN32" s="39"/>
      <c r="QYO32" s="39"/>
      <c r="QYP32" s="39"/>
      <c r="QYQ32" s="39"/>
      <c r="QYR32" s="39"/>
      <c r="QYS32" s="39"/>
      <c r="QYT32" s="39"/>
      <c r="QYU32" s="39"/>
      <c r="QYV32" s="39"/>
      <c r="QYW32" s="39"/>
      <c r="QYX32" s="39"/>
      <c r="QYY32" s="39"/>
      <c r="QYZ32" s="39"/>
      <c r="QZA32" s="39"/>
      <c r="QZB32" s="39"/>
      <c r="QZC32" s="39"/>
      <c r="QZD32" s="39"/>
      <c r="QZE32" s="39"/>
      <c r="QZF32" s="39"/>
      <c r="QZG32" s="39"/>
      <c r="QZH32" s="39"/>
      <c r="QZI32" s="39"/>
      <c r="QZJ32" s="39"/>
      <c r="QZK32" s="39"/>
      <c r="QZL32" s="39"/>
      <c r="QZM32" s="39"/>
      <c r="QZN32" s="39"/>
      <c r="QZO32" s="39"/>
      <c r="QZP32" s="39"/>
      <c r="QZQ32" s="39"/>
      <c r="QZR32" s="39"/>
      <c r="QZS32" s="39"/>
      <c r="QZT32" s="39"/>
      <c r="QZU32" s="39"/>
      <c r="QZV32" s="39"/>
      <c r="QZW32" s="39"/>
      <c r="QZX32" s="39"/>
      <c r="QZY32" s="39"/>
      <c r="QZZ32" s="39"/>
      <c r="RAA32" s="39"/>
      <c r="RAB32" s="39"/>
      <c r="RAC32" s="39"/>
      <c r="RAD32" s="39"/>
      <c r="RAE32" s="39"/>
      <c r="RAF32" s="39"/>
      <c r="RAG32" s="39"/>
      <c r="RAH32" s="39"/>
      <c r="RAI32" s="39"/>
      <c r="RAJ32" s="39"/>
      <c r="RAK32" s="39"/>
      <c r="RAL32" s="39"/>
      <c r="RAM32" s="39"/>
      <c r="RAN32" s="39"/>
      <c r="RAO32" s="39"/>
      <c r="RAP32" s="39"/>
      <c r="RAQ32" s="39"/>
      <c r="RAR32" s="39"/>
      <c r="RAS32" s="39"/>
      <c r="RAT32" s="39"/>
      <c r="RAU32" s="39"/>
      <c r="RAV32" s="39"/>
      <c r="RAW32" s="39"/>
      <c r="RAX32" s="39"/>
      <c r="RAY32" s="39"/>
      <c r="RAZ32" s="39"/>
      <c r="RBA32" s="39"/>
      <c r="RBB32" s="39"/>
      <c r="RBC32" s="39"/>
      <c r="RBD32" s="39"/>
      <c r="RBE32" s="39"/>
      <c r="RBF32" s="39"/>
      <c r="RBG32" s="39"/>
      <c r="RBH32" s="39"/>
      <c r="RBI32" s="39"/>
      <c r="RBJ32" s="39"/>
      <c r="RBK32" s="39"/>
      <c r="RBL32" s="39"/>
      <c r="RBM32" s="39"/>
      <c r="RBN32" s="39"/>
      <c r="RBO32" s="39"/>
      <c r="RBP32" s="39"/>
      <c r="RBQ32" s="39"/>
      <c r="RBR32" s="39"/>
      <c r="RBS32" s="39"/>
      <c r="RBT32" s="39"/>
      <c r="RBU32" s="39"/>
      <c r="RBV32" s="39"/>
      <c r="RBW32" s="39"/>
      <c r="RBX32" s="39"/>
      <c r="RBY32" s="39"/>
      <c r="RBZ32" s="39"/>
      <c r="RCA32" s="39"/>
      <c r="RCB32" s="39"/>
      <c r="RCC32" s="39"/>
      <c r="RCD32" s="39"/>
      <c r="RCE32" s="39"/>
      <c r="RCF32" s="39"/>
      <c r="RCG32" s="39"/>
      <c r="RCH32" s="39"/>
      <c r="RCI32" s="39"/>
      <c r="RCJ32" s="39"/>
      <c r="RCK32" s="39"/>
      <c r="RCL32" s="39"/>
      <c r="RCM32" s="39"/>
      <c r="RCN32" s="39"/>
      <c r="RCO32" s="39"/>
      <c r="RCP32" s="39"/>
      <c r="RCQ32" s="39"/>
      <c r="RCR32" s="39"/>
      <c r="RCS32" s="39"/>
      <c r="RCT32" s="39"/>
      <c r="RCU32" s="39"/>
      <c r="RCV32" s="39"/>
      <c r="RCW32" s="39"/>
      <c r="RCX32" s="39"/>
      <c r="RCY32" s="39"/>
      <c r="RCZ32" s="39"/>
      <c r="RDA32" s="39"/>
      <c r="RDB32" s="39"/>
      <c r="RDC32" s="39"/>
      <c r="RDD32" s="39"/>
      <c r="RDE32" s="39"/>
      <c r="RDF32" s="39"/>
      <c r="RDG32" s="39"/>
      <c r="RDH32" s="39"/>
      <c r="RDI32" s="39"/>
      <c r="RDJ32" s="39"/>
      <c r="RDK32" s="39"/>
      <c r="RDL32" s="39"/>
      <c r="RDM32" s="39"/>
      <c r="RDN32" s="39"/>
      <c r="RDO32" s="39"/>
      <c r="RDP32" s="39"/>
      <c r="RDQ32" s="39"/>
      <c r="RDR32" s="39"/>
      <c r="RDS32" s="39"/>
      <c r="RDT32" s="39"/>
      <c r="RDU32" s="39"/>
      <c r="RDV32" s="39"/>
      <c r="RDW32" s="39"/>
      <c r="RDX32" s="39"/>
      <c r="RDY32" s="39"/>
      <c r="RDZ32" s="39"/>
      <c r="REA32" s="39"/>
      <c r="REB32" s="39"/>
      <c r="REC32" s="39"/>
      <c r="RED32" s="39"/>
      <c r="REE32" s="39"/>
      <c r="REF32" s="39"/>
      <c r="REG32" s="39"/>
      <c r="REH32" s="39"/>
      <c r="REI32" s="39"/>
      <c r="REJ32" s="39"/>
      <c r="REK32" s="39"/>
      <c r="REL32" s="39"/>
      <c r="REM32" s="39"/>
      <c r="REN32" s="39"/>
      <c r="REO32" s="39"/>
      <c r="REP32" s="39"/>
      <c r="REQ32" s="39"/>
      <c r="RER32" s="39"/>
      <c r="RES32" s="39"/>
      <c r="RET32" s="39"/>
      <c r="REU32" s="39"/>
      <c r="REV32" s="39"/>
      <c r="REW32" s="39"/>
      <c r="REX32" s="39"/>
      <c r="REY32" s="39"/>
      <c r="REZ32" s="39"/>
      <c r="RFA32" s="39"/>
      <c r="RFB32" s="39"/>
      <c r="RFC32" s="39"/>
      <c r="RFD32" s="39"/>
      <c r="RFE32" s="39"/>
      <c r="RFF32" s="39"/>
      <c r="RFG32" s="39"/>
      <c r="RFH32" s="39"/>
      <c r="RFI32" s="39"/>
      <c r="RFJ32" s="39"/>
      <c r="RFK32" s="39"/>
      <c r="RFL32" s="39"/>
      <c r="RFM32" s="39"/>
      <c r="RFN32" s="39"/>
      <c r="RFO32" s="39"/>
      <c r="RFP32" s="39"/>
      <c r="RFQ32" s="39"/>
      <c r="RFR32" s="39"/>
      <c r="RFS32" s="39"/>
      <c r="RFT32" s="39"/>
      <c r="RFU32" s="39"/>
      <c r="RFV32" s="39"/>
      <c r="RFW32" s="39"/>
      <c r="RFX32" s="39"/>
      <c r="RFY32" s="39"/>
      <c r="RFZ32" s="39"/>
      <c r="RGA32" s="39"/>
      <c r="RGB32" s="39"/>
      <c r="RGC32" s="39"/>
      <c r="RGD32" s="39"/>
      <c r="RGE32" s="39"/>
      <c r="RGF32" s="39"/>
      <c r="RGG32" s="39"/>
      <c r="RGH32" s="39"/>
      <c r="RGI32" s="39"/>
      <c r="RGJ32" s="39"/>
      <c r="RGK32" s="39"/>
      <c r="RGL32" s="39"/>
      <c r="RGM32" s="39"/>
      <c r="RGN32" s="39"/>
      <c r="RGO32" s="39"/>
      <c r="RGP32" s="39"/>
      <c r="RGQ32" s="39"/>
      <c r="RGR32" s="39"/>
      <c r="RGS32" s="39"/>
      <c r="RGT32" s="39"/>
      <c r="RGU32" s="39"/>
      <c r="RGV32" s="39"/>
      <c r="RGW32" s="39"/>
      <c r="RGX32" s="39"/>
      <c r="RGY32" s="39"/>
      <c r="RGZ32" s="39"/>
      <c r="RHA32" s="39"/>
      <c r="RHB32" s="39"/>
      <c r="RHC32" s="39"/>
      <c r="RHD32" s="39"/>
      <c r="RHE32" s="39"/>
      <c r="RHF32" s="39"/>
      <c r="RHG32" s="39"/>
      <c r="RHH32" s="39"/>
      <c r="RHI32" s="39"/>
      <c r="RHJ32" s="39"/>
      <c r="RHK32" s="39"/>
      <c r="RHL32" s="39"/>
      <c r="RHM32" s="39"/>
      <c r="RHN32" s="39"/>
      <c r="RHO32" s="39"/>
      <c r="RHP32" s="39"/>
      <c r="RHQ32" s="39"/>
      <c r="RHR32" s="39"/>
      <c r="RHS32" s="39"/>
      <c r="RHT32" s="39"/>
      <c r="RHU32" s="39"/>
      <c r="RHV32" s="39"/>
      <c r="RHW32" s="39"/>
      <c r="RHX32" s="39"/>
      <c r="RHY32" s="39"/>
      <c r="RHZ32" s="39"/>
      <c r="RIA32" s="39"/>
      <c r="RIB32" s="39"/>
      <c r="RIC32" s="39"/>
      <c r="RID32" s="39"/>
      <c r="RIE32" s="39"/>
      <c r="RIF32" s="39"/>
      <c r="RIG32" s="39"/>
      <c r="RIH32" s="39"/>
      <c r="RII32" s="39"/>
      <c r="RIJ32" s="39"/>
      <c r="RIK32" s="39"/>
      <c r="RIL32" s="39"/>
      <c r="RIM32" s="39"/>
      <c r="RIN32" s="39"/>
      <c r="RIO32" s="39"/>
      <c r="RIP32" s="39"/>
      <c r="RIQ32" s="39"/>
      <c r="RIR32" s="39"/>
      <c r="RIS32" s="39"/>
      <c r="RIT32" s="39"/>
      <c r="RIU32" s="39"/>
      <c r="RIV32" s="39"/>
      <c r="RIW32" s="39"/>
      <c r="RIX32" s="39"/>
      <c r="RIY32" s="39"/>
      <c r="RIZ32" s="39"/>
      <c r="RJA32" s="39"/>
      <c r="RJB32" s="39"/>
      <c r="RJC32" s="39"/>
      <c r="RJD32" s="39"/>
      <c r="RJE32" s="39"/>
      <c r="RJF32" s="39"/>
      <c r="RJG32" s="39"/>
      <c r="RJH32" s="39"/>
      <c r="RJI32" s="39"/>
      <c r="RJJ32" s="39"/>
      <c r="RJK32" s="39"/>
      <c r="RJL32" s="39"/>
      <c r="RJM32" s="39"/>
      <c r="RJN32" s="39"/>
      <c r="RJO32" s="39"/>
      <c r="RJP32" s="39"/>
      <c r="RJQ32" s="39"/>
      <c r="RJR32" s="39"/>
      <c r="RJS32" s="39"/>
      <c r="RJT32" s="39"/>
      <c r="RJU32" s="39"/>
      <c r="RJV32" s="39"/>
      <c r="RJW32" s="39"/>
      <c r="RJX32" s="39"/>
      <c r="RJY32" s="39"/>
      <c r="RJZ32" s="39"/>
      <c r="RKA32" s="39"/>
      <c r="RKB32" s="39"/>
      <c r="RKC32" s="39"/>
      <c r="RKD32" s="39"/>
      <c r="RKE32" s="39"/>
      <c r="RKF32" s="39"/>
      <c r="RKG32" s="39"/>
      <c r="RKH32" s="39"/>
      <c r="RKI32" s="39"/>
      <c r="RKJ32" s="39"/>
      <c r="RKK32" s="39"/>
      <c r="RKL32" s="39"/>
      <c r="RKM32" s="39"/>
      <c r="RKN32" s="39"/>
      <c r="RKO32" s="39"/>
      <c r="RKP32" s="39"/>
      <c r="RKQ32" s="39"/>
      <c r="RKR32" s="39"/>
      <c r="RKS32" s="39"/>
      <c r="RKT32" s="39"/>
      <c r="RKU32" s="39"/>
      <c r="RKV32" s="39"/>
      <c r="RKW32" s="39"/>
      <c r="RKX32" s="39"/>
      <c r="RKY32" s="39"/>
      <c r="RKZ32" s="39"/>
      <c r="RLA32" s="39"/>
      <c r="RLB32" s="39"/>
      <c r="RLC32" s="39"/>
      <c r="RLD32" s="39"/>
      <c r="RLE32" s="39"/>
      <c r="RLF32" s="39"/>
      <c r="RLG32" s="39"/>
      <c r="RLH32" s="39"/>
      <c r="RLI32" s="39"/>
      <c r="RLJ32" s="39"/>
      <c r="RLK32" s="39"/>
      <c r="RLL32" s="39"/>
      <c r="RLM32" s="39"/>
      <c r="RLN32" s="39"/>
      <c r="RLO32" s="39"/>
      <c r="RLP32" s="39"/>
      <c r="RLQ32" s="39"/>
      <c r="RLR32" s="39"/>
      <c r="RLS32" s="39"/>
      <c r="RLT32" s="39"/>
      <c r="RLU32" s="39"/>
      <c r="RLV32" s="39"/>
      <c r="RLW32" s="39"/>
      <c r="RLX32" s="39"/>
      <c r="RLY32" s="39"/>
      <c r="RLZ32" s="39"/>
      <c r="RMA32" s="39"/>
      <c r="RMB32" s="39"/>
      <c r="RMC32" s="39"/>
      <c r="RMD32" s="39"/>
      <c r="RME32" s="39"/>
      <c r="RMF32" s="39"/>
      <c r="RMG32" s="39"/>
      <c r="RMH32" s="39"/>
      <c r="RMI32" s="39"/>
      <c r="RMJ32" s="39"/>
      <c r="RMK32" s="39"/>
      <c r="RML32" s="39"/>
      <c r="RMM32" s="39"/>
      <c r="RMN32" s="39"/>
      <c r="RMO32" s="39"/>
      <c r="RMP32" s="39"/>
      <c r="RMQ32" s="39"/>
      <c r="RMR32" s="39"/>
      <c r="RMS32" s="39"/>
      <c r="RMT32" s="39"/>
      <c r="RMU32" s="39"/>
      <c r="RMV32" s="39"/>
      <c r="RMW32" s="39"/>
      <c r="RMX32" s="39"/>
      <c r="RMY32" s="39"/>
      <c r="RMZ32" s="39"/>
      <c r="RNA32" s="39"/>
      <c r="RNB32" s="39"/>
      <c r="RNC32" s="39"/>
      <c r="RND32" s="39"/>
      <c r="RNE32" s="39"/>
      <c r="RNF32" s="39"/>
      <c r="RNG32" s="39"/>
      <c r="RNH32" s="39"/>
      <c r="RNI32" s="39"/>
      <c r="RNJ32" s="39"/>
      <c r="RNK32" s="39"/>
      <c r="RNL32" s="39"/>
      <c r="RNM32" s="39"/>
      <c r="RNN32" s="39"/>
      <c r="RNO32" s="39"/>
      <c r="RNP32" s="39"/>
      <c r="RNQ32" s="39"/>
      <c r="RNR32" s="39"/>
      <c r="RNS32" s="39"/>
      <c r="RNT32" s="39"/>
      <c r="RNU32" s="39"/>
      <c r="RNV32" s="39"/>
      <c r="RNW32" s="39"/>
      <c r="RNX32" s="39"/>
      <c r="RNY32" s="39"/>
      <c r="RNZ32" s="39"/>
      <c r="ROA32" s="39"/>
      <c r="ROB32" s="39"/>
      <c r="ROC32" s="39"/>
      <c r="ROD32" s="39"/>
      <c r="ROE32" s="39"/>
      <c r="ROF32" s="39"/>
      <c r="ROG32" s="39"/>
      <c r="ROH32" s="39"/>
      <c r="ROI32" s="39"/>
      <c r="ROJ32" s="39"/>
      <c r="ROK32" s="39"/>
      <c r="ROL32" s="39"/>
      <c r="ROM32" s="39"/>
      <c r="RON32" s="39"/>
      <c r="ROO32" s="39"/>
      <c r="ROP32" s="39"/>
      <c r="ROQ32" s="39"/>
      <c r="ROR32" s="39"/>
      <c r="ROS32" s="39"/>
      <c r="ROT32" s="39"/>
      <c r="ROU32" s="39"/>
      <c r="ROV32" s="39"/>
      <c r="ROW32" s="39"/>
      <c r="ROX32" s="39"/>
      <c r="ROY32" s="39"/>
      <c r="ROZ32" s="39"/>
      <c r="RPA32" s="39"/>
      <c r="RPB32" s="39"/>
      <c r="RPC32" s="39"/>
      <c r="RPD32" s="39"/>
      <c r="RPE32" s="39"/>
      <c r="RPF32" s="39"/>
      <c r="RPG32" s="39"/>
      <c r="RPH32" s="39"/>
      <c r="RPI32" s="39"/>
      <c r="RPJ32" s="39"/>
      <c r="RPK32" s="39"/>
      <c r="RPL32" s="39"/>
      <c r="RPM32" s="39"/>
      <c r="RPN32" s="39"/>
      <c r="RPO32" s="39"/>
      <c r="RPP32" s="39"/>
      <c r="RPQ32" s="39"/>
      <c r="RPR32" s="39"/>
      <c r="RPS32" s="39"/>
      <c r="RPT32" s="39"/>
      <c r="RPU32" s="39"/>
      <c r="RPV32" s="39"/>
      <c r="RPW32" s="39"/>
      <c r="RPX32" s="39"/>
      <c r="RPY32" s="39"/>
      <c r="RPZ32" s="39"/>
      <c r="RQA32" s="39"/>
      <c r="RQB32" s="39"/>
      <c r="RQC32" s="39"/>
      <c r="RQD32" s="39"/>
      <c r="RQE32" s="39"/>
      <c r="RQF32" s="39"/>
      <c r="RQG32" s="39"/>
      <c r="RQH32" s="39"/>
      <c r="RQI32" s="39"/>
      <c r="RQJ32" s="39"/>
      <c r="RQK32" s="39"/>
      <c r="RQL32" s="39"/>
      <c r="RQM32" s="39"/>
      <c r="RQN32" s="39"/>
      <c r="RQO32" s="39"/>
      <c r="RQP32" s="39"/>
      <c r="RQQ32" s="39"/>
      <c r="RQR32" s="39"/>
      <c r="RQS32" s="39"/>
      <c r="RQT32" s="39"/>
      <c r="RQU32" s="39"/>
      <c r="RQV32" s="39"/>
      <c r="RQW32" s="39"/>
      <c r="RQX32" s="39"/>
      <c r="RQY32" s="39"/>
      <c r="RQZ32" s="39"/>
      <c r="RRA32" s="39"/>
      <c r="RRB32" s="39"/>
      <c r="RRC32" s="39"/>
      <c r="RRD32" s="39"/>
      <c r="RRE32" s="39"/>
      <c r="RRF32" s="39"/>
      <c r="RRG32" s="39"/>
      <c r="RRH32" s="39"/>
      <c r="RRI32" s="39"/>
      <c r="RRJ32" s="39"/>
      <c r="RRK32" s="39"/>
      <c r="RRL32" s="39"/>
      <c r="RRM32" s="39"/>
      <c r="RRN32" s="39"/>
      <c r="RRO32" s="39"/>
      <c r="RRP32" s="39"/>
      <c r="RRQ32" s="39"/>
      <c r="RRR32" s="39"/>
      <c r="RRS32" s="39"/>
      <c r="RRT32" s="39"/>
      <c r="RRU32" s="39"/>
      <c r="RRV32" s="39"/>
      <c r="RRW32" s="39"/>
      <c r="RRX32" s="39"/>
      <c r="RRY32" s="39"/>
      <c r="RRZ32" s="39"/>
      <c r="RSA32" s="39"/>
      <c r="RSB32" s="39"/>
      <c r="RSC32" s="39"/>
      <c r="RSD32" s="39"/>
      <c r="RSE32" s="39"/>
      <c r="RSF32" s="39"/>
      <c r="RSG32" s="39"/>
      <c r="RSH32" s="39"/>
      <c r="RSI32" s="39"/>
      <c r="RSJ32" s="39"/>
      <c r="RSK32" s="39"/>
      <c r="RSL32" s="39"/>
      <c r="RSM32" s="39"/>
      <c r="RSN32" s="39"/>
      <c r="RSO32" s="39"/>
      <c r="RSP32" s="39"/>
      <c r="RSQ32" s="39"/>
      <c r="RSR32" s="39"/>
      <c r="RSS32" s="39"/>
      <c r="RST32" s="39"/>
      <c r="RSU32" s="39"/>
      <c r="RSV32" s="39"/>
      <c r="RSW32" s="39"/>
      <c r="RSX32" s="39"/>
      <c r="RSY32" s="39"/>
      <c r="RSZ32" s="39"/>
      <c r="RTA32" s="39"/>
      <c r="RTB32" s="39"/>
      <c r="RTC32" s="39"/>
      <c r="RTD32" s="39"/>
      <c r="RTE32" s="39"/>
      <c r="RTF32" s="39"/>
      <c r="RTG32" s="39"/>
      <c r="RTH32" s="39"/>
      <c r="RTI32" s="39"/>
      <c r="RTJ32" s="39"/>
      <c r="RTK32" s="39"/>
      <c r="RTL32" s="39"/>
      <c r="RTM32" s="39"/>
      <c r="RTN32" s="39"/>
      <c r="RTO32" s="39"/>
      <c r="RTP32" s="39"/>
      <c r="RTQ32" s="39"/>
      <c r="RTR32" s="39"/>
      <c r="RTS32" s="39"/>
      <c r="RTT32" s="39"/>
      <c r="RTU32" s="39"/>
      <c r="RTV32" s="39"/>
      <c r="RTW32" s="39"/>
      <c r="RTX32" s="39"/>
      <c r="RTY32" s="39"/>
      <c r="RTZ32" s="39"/>
      <c r="RUA32" s="39"/>
      <c r="RUB32" s="39"/>
      <c r="RUC32" s="39"/>
      <c r="RUD32" s="39"/>
      <c r="RUE32" s="39"/>
      <c r="RUF32" s="39"/>
      <c r="RUG32" s="39"/>
      <c r="RUH32" s="39"/>
      <c r="RUI32" s="39"/>
      <c r="RUJ32" s="39"/>
      <c r="RUK32" s="39"/>
      <c r="RUL32" s="39"/>
      <c r="RUM32" s="39"/>
      <c r="RUN32" s="39"/>
      <c r="RUO32" s="39"/>
      <c r="RUP32" s="39"/>
      <c r="RUQ32" s="39"/>
      <c r="RUR32" s="39"/>
      <c r="RUS32" s="39"/>
      <c r="RUT32" s="39"/>
      <c r="RUU32" s="39"/>
      <c r="RUV32" s="39"/>
      <c r="RUW32" s="39"/>
      <c r="RUX32" s="39"/>
      <c r="RUY32" s="39"/>
      <c r="RUZ32" s="39"/>
      <c r="RVA32" s="39"/>
      <c r="RVB32" s="39"/>
      <c r="RVC32" s="39"/>
      <c r="RVD32" s="39"/>
      <c r="RVE32" s="39"/>
      <c r="RVF32" s="39"/>
      <c r="RVG32" s="39"/>
      <c r="RVH32" s="39"/>
      <c r="RVI32" s="39"/>
      <c r="RVJ32" s="39"/>
      <c r="RVK32" s="39"/>
      <c r="RVL32" s="39"/>
      <c r="RVM32" s="39"/>
      <c r="RVN32" s="39"/>
      <c r="RVO32" s="39"/>
      <c r="RVP32" s="39"/>
      <c r="RVQ32" s="39"/>
      <c r="RVR32" s="39"/>
      <c r="RVS32" s="39"/>
      <c r="RVT32" s="39"/>
      <c r="RVU32" s="39"/>
      <c r="RVV32" s="39"/>
      <c r="RVW32" s="39"/>
      <c r="RVX32" s="39"/>
      <c r="RVY32" s="39"/>
      <c r="RVZ32" s="39"/>
      <c r="RWA32" s="39"/>
      <c r="RWB32" s="39"/>
      <c r="RWC32" s="39"/>
      <c r="RWD32" s="39"/>
      <c r="RWE32" s="39"/>
      <c r="RWF32" s="39"/>
      <c r="RWG32" s="39"/>
      <c r="RWH32" s="39"/>
      <c r="RWI32" s="39"/>
      <c r="RWJ32" s="39"/>
      <c r="RWK32" s="39"/>
      <c r="RWL32" s="39"/>
      <c r="RWM32" s="39"/>
      <c r="RWN32" s="39"/>
      <c r="RWO32" s="39"/>
      <c r="RWP32" s="39"/>
      <c r="RWQ32" s="39"/>
      <c r="RWR32" s="39"/>
      <c r="RWS32" s="39"/>
      <c r="RWT32" s="39"/>
      <c r="RWU32" s="39"/>
      <c r="RWV32" s="39"/>
      <c r="RWW32" s="39"/>
      <c r="RWX32" s="39"/>
      <c r="RWY32" s="39"/>
      <c r="RWZ32" s="39"/>
      <c r="RXA32" s="39"/>
      <c r="RXB32" s="39"/>
      <c r="RXC32" s="39"/>
      <c r="RXD32" s="39"/>
      <c r="RXE32" s="39"/>
      <c r="RXF32" s="39"/>
      <c r="RXG32" s="39"/>
      <c r="RXH32" s="39"/>
      <c r="RXI32" s="39"/>
      <c r="RXJ32" s="39"/>
      <c r="RXK32" s="39"/>
      <c r="RXL32" s="39"/>
      <c r="RXM32" s="39"/>
      <c r="RXN32" s="39"/>
      <c r="RXO32" s="39"/>
      <c r="RXP32" s="39"/>
      <c r="RXQ32" s="39"/>
      <c r="RXR32" s="39"/>
      <c r="RXS32" s="39"/>
      <c r="RXT32" s="39"/>
      <c r="RXU32" s="39"/>
      <c r="RXV32" s="39"/>
      <c r="RXW32" s="39"/>
      <c r="RXX32" s="39"/>
      <c r="RXY32" s="39"/>
      <c r="RXZ32" s="39"/>
      <c r="RYA32" s="39"/>
      <c r="RYB32" s="39"/>
      <c r="RYC32" s="39"/>
      <c r="RYD32" s="39"/>
      <c r="RYE32" s="39"/>
      <c r="RYF32" s="39"/>
      <c r="RYG32" s="39"/>
      <c r="RYH32" s="39"/>
      <c r="RYI32" s="39"/>
      <c r="RYJ32" s="39"/>
      <c r="RYK32" s="39"/>
      <c r="RYL32" s="39"/>
      <c r="RYM32" s="39"/>
      <c r="RYN32" s="39"/>
      <c r="RYO32" s="39"/>
      <c r="RYP32" s="39"/>
      <c r="RYQ32" s="39"/>
      <c r="RYR32" s="39"/>
      <c r="RYS32" s="39"/>
      <c r="RYT32" s="39"/>
      <c r="RYU32" s="39"/>
      <c r="RYV32" s="39"/>
      <c r="RYW32" s="39"/>
      <c r="RYX32" s="39"/>
      <c r="RYY32" s="39"/>
      <c r="RYZ32" s="39"/>
      <c r="RZA32" s="39"/>
      <c r="RZB32" s="39"/>
      <c r="RZC32" s="39"/>
      <c r="RZD32" s="39"/>
      <c r="RZE32" s="39"/>
      <c r="RZF32" s="39"/>
      <c r="RZG32" s="39"/>
      <c r="RZH32" s="39"/>
      <c r="RZI32" s="39"/>
      <c r="RZJ32" s="39"/>
      <c r="RZK32" s="39"/>
      <c r="RZL32" s="39"/>
      <c r="RZM32" s="39"/>
      <c r="RZN32" s="39"/>
      <c r="RZO32" s="39"/>
      <c r="RZP32" s="39"/>
      <c r="RZQ32" s="39"/>
      <c r="RZR32" s="39"/>
      <c r="RZS32" s="39"/>
      <c r="RZT32" s="39"/>
      <c r="RZU32" s="39"/>
      <c r="RZV32" s="39"/>
      <c r="RZW32" s="39"/>
      <c r="RZX32" s="39"/>
      <c r="RZY32" s="39"/>
      <c r="RZZ32" s="39"/>
      <c r="SAA32" s="39"/>
      <c r="SAB32" s="39"/>
      <c r="SAC32" s="39"/>
      <c r="SAD32" s="39"/>
      <c r="SAE32" s="39"/>
      <c r="SAF32" s="39"/>
      <c r="SAG32" s="39"/>
      <c r="SAH32" s="39"/>
      <c r="SAI32" s="39"/>
      <c r="SAJ32" s="39"/>
      <c r="SAK32" s="39"/>
      <c r="SAL32" s="39"/>
      <c r="SAM32" s="39"/>
      <c r="SAN32" s="39"/>
      <c r="SAO32" s="39"/>
      <c r="SAP32" s="39"/>
      <c r="SAQ32" s="39"/>
      <c r="SAR32" s="39"/>
      <c r="SAS32" s="39"/>
      <c r="SAT32" s="39"/>
      <c r="SAU32" s="39"/>
      <c r="SAV32" s="39"/>
      <c r="SAW32" s="39"/>
      <c r="SAX32" s="39"/>
      <c r="SAY32" s="39"/>
      <c r="SAZ32" s="39"/>
      <c r="SBA32" s="39"/>
      <c r="SBB32" s="39"/>
      <c r="SBC32" s="39"/>
      <c r="SBD32" s="39"/>
      <c r="SBE32" s="39"/>
      <c r="SBF32" s="39"/>
      <c r="SBG32" s="39"/>
      <c r="SBH32" s="39"/>
      <c r="SBI32" s="39"/>
      <c r="SBJ32" s="39"/>
      <c r="SBK32" s="39"/>
      <c r="SBL32" s="39"/>
      <c r="SBM32" s="39"/>
      <c r="SBN32" s="39"/>
      <c r="SBO32" s="39"/>
      <c r="SBP32" s="39"/>
      <c r="SBQ32" s="39"/>
      <c r="SBR32" s="39"/>
      <c r="SBS32" s="39"/>
      <c r="SBT32" s="39"/>
      <c r="SBU32" s="39"/>
      <c r="SBV32" s="39"/>
      <c r="SBW32" s="39"/>
      <c r="SBX32" s="39"/>
      <c r="SBY32" s="39"/>
      <c r="SBZ32" s="39"/>
      <c r="SCA32" s="39"/>
      <c r="SCB32" s="39"/>
      <c r="SCC32" s="39"/>
      <c r="SCD32" s="39"/>
      <c r="SCE32" s="39"/>
      <c r="SCF32" s="39"/>
      <c r="SCG32" s="39"/>
      <c r="SCH32" s="39"/>
      <c r="SCI32" s="39"/>
      <c r="SCJ32" s="39"/>
      <c r="SCK32" s="39"/>
      <c r="SCL32" s="39"/>
      <c r="SCM32" s="39"/>
      <c r="SCN32" s="39"/>
      <c r="SCO32" s="39"/>
      <c r="SCP32" s="39"/>
      <c r="SCQ32" s="39"/>
      <c r="SCR32" s="39"/>
      <c r="SCS32" s="39"/>
      <c r="SCT32" s="39"/>
      <c r="SCU32" s="39"/>
      <c r="SCV32" s="39"/>
      <c r="SCW32" s="39"/>
      <c r="SCX32" s="39"/>
      <c r="SCY32" s="39"/>
      <c r="SCZ32" s="39"/>
      <c r="SDA32" s="39"/>
      <c r="SDB32" s="39"/>
      <c r="SDC32" s="39"/>
      <c r="SDD32" s="39"/>
      <c r="SDE32" s="39"/>
      <c r="SDF32" s="39"/>
      <c r="SDG32" s="39"/>
      <c r="SDH32" s="39"/>
      <c r="SDI32" s="39"/>
      <c r="SDJ32" s="39"/>
      <c r="SDK32" s="39"/>
      <c r="SDL32" s="39"/>
      <c r="SDM32" s="39"/>
      <c r="SDN32" s="39"/>
      <c r="SDO32" s="39"/>
      <c r="SDP32" s="39"/>
      <c r="SDQ32" s="39"/>
      <c r="SDR32" s="39"/>
      <c r="SDS32" s="39"/>
      <c r="SDT32" s="39"/>
      <c r="SDU32" s="39"/>
      <c r="SDV32" s="39"/>
      <c r="SDW32" s="39"/>
      <c r="SDX32" s="39"/>
      <c r="SDY32" s="39"/>
      <c r="SDZ32" s="39"/>
      <c r="SEA32" s="39"/>
      <c r="SEB32" s="39"/>
      <c r="SEC32" s="39"/>
      <c r="SED32" s="39"/>
      <c r="SEE32" s="39"/>
      <c r="SEF32" s="39"/>
      <c r="SEG32" s="39"/>
      <c r="SEH32" s="39"/>
      <c r="SEI32" s="39"/>
      <c r="SEJ32" s="39"/>
      <c r="SEK32" s="39"/>
      <c r="SEL32" s="39"/>
      <c r="SEM32" s="39"/>
      <c r="SEN32" s="39"/>
      <c r="SEO32" s="39"/>
      <c r="SEP32" s="39"/>
      <c r="SEQ32" s="39"/>
      <c r="SER32" s="39"/>
      <c r="SES32" s="39"/>
      <c r="SET32" s="39"/>
      <c r="SEU32" s="39"/>
      <c r="SEV32" s="39"/>
      <c r="SEW32" s="39"/>
      <c r="SEX32" s="39"/>
      <c r="SEY32" s="39"/>
      <c r="SEZ32" s="39"/>
      <c r="SFA32" s="39"/>
      <c r="SFB32" s="39"/>
      <c r="SFC32" s="39"/>
      <c r="SFD32" s="39"/>
      <c r="SFE32" s="39"/>
      <c r="SFF32" s="39"/>
      <c r="SFG32" s="39"/>
      <c r="SFH32" s="39"/>
      <c r="SFI32" s="39"/>
      <c r="SFJ32" s="39"/>
      <c r="SFK32" s="39"/>
      <c r="SFL32" s="39"/>
      <c r="SFM32" s="39"/>
      <c r="SFN32" s="39"/>
      <c r="SFO32" s="39"/>
      <c r="SFP32" s="39"/>
      <c r="SFQ32" s="39"/>
      <c r="SFR32" s="39"/>
      <c r="SFS32" s="39"/>
      <c r="SFT32" s="39"/>
      <c r="SFU32" s="39"/>
      <c r="SFV32" s="39"/>
      <c r="SFW32" s="39"/>
      <c r="SFX32" s="39"/>
      <c r="SFY32" s="39"/>
      <c r="SFZ32" s="39"/>
      <c r="SGA32" s="39"/>
      <c r="SGB32" s="39"/>
      <c r="SGC32" s="39"/>
      <c r="SGD32" s="39"/>
      <c r="SGE32" s="39"/>
      <c r="SGF32" s="39"/>
      <c r="SGG32" s="39"/>
      <c r="SGH32" s="39"/>
      <c r="SGI32" s="39"/>
      <c r="SGJ32" s="39"/>
      <c r="SGK32" s="39"/>
      <c r="SGL32" s="39"/>
      <c r="SGM32" s="39"/>
      <c r="SGN32" s="39"/>
      <c r="SGO32" s="39"/>
      <c r="SGP32" s="39"/>
      <c r="SGQ32" s="39"/>
      <c r="SGR32" s="39"/>
      <c r="SGS32" s="39"/>
      <c r="SGT32" s="39"/>
      <c r="SGU32" s="39"/>
      <c r="SGV32" s="39"/>
      <c r="SGW32" s="39"/>
      <c r="SGX32" s="39"/>
      <c r="SGY32" s="39"/>
      <c r="SGZ32" s="39"/>
      <c r="SHA32" s="39"/>
      <c r="SHB32" s="39"/>
      <c r="SHC32" s="39"/>
      <c r="SHD32" s="39"/>
      <c r="SHE32" s="39"/>
      <c r="SHF32" s="39"/>
      <c r="SHG32" s="39"/>
      <c r="SHH32" s="39"/>
      <c r="SHI32" s="39"/>
      <c r="SHJ32" s="39"/>
      <c r="SHK32" s="39"/>
      <c r="SHL32" s="39"/>
      <c r="SHM32" s="39"/>
      <c r="SHN32" s="39"/>
      <c r="SHO32" s="39"/>
      <c r="SHP32" s="39"/>
      <c r="SHQ32" s="39"/>
      <c r="SHR32" s="39"/>
      <c r="SHS32" s="39"/>
      <c r="SHT32" s="39"/>
      <c r="SHU32" s="39"/>
      <c r="SHV32" s="39"/>
      <c r="SHW32" s="39"/>
      <c r="SHX32" s="39"/>
      <c r="SHY32" s="39"/>
      <c r="SHZ32" s="39"/>
      <c r="SIA32" s="39"/>
      <c r="SIB32" s="39"/>
      <c r="SIC32" s="39"/>
      <c r="SID32" s="39"/>
      <c r="SIE32" s="39"/>
      <c r="SIF32" s="39"/>
      <c r="SIG32" s="39"/>
      <c r="SIH32" s="39"/>
      <c r="SII32" s="39"/>
      <c r="SIJ32" s="39"/>
      <c r="SIK32" s="39"/>
      <c r="SIL32" s="39"/>
      <c r="SIM32" s="39"/>
      <c r="SIN32" s="39"/>
      <c r="SIO32" s="39"/>
      <c r="SIP32" s="39"/>
      <c r="SIQ32" s="39"/>
      <c r="SIR32" s="39"/>
      <c r="SIS32" s="39"/>
      <c r="SIT32" s="39"/>
      <c r="SIU32" s="39"/>
      <c r="SIV32" s="39"/>
      <c r="SIW32" s="39"/>
      <c r="SIX32" s="39"/>
      <c r="SIY32" s="39"/>
      <c r="SIZ32" s="39"/>
      <c r="SJA32" s="39"/>
      <c r="SJB32" s="39"/>
      <c r="SJC32" s="39"/>
      <c r="SJD32" s="39"/>
      <c r="SJE32" s="39"/>
      <c r="SJF32" s="39"/>
      <c r="SJG32" s="39"/>
      <c r="SJH32" s="39"/>
      <c r="SJI32" s="39"/>
      <c r="SJJ32" s="39"/>
      <c r="SJK32" s="39"/>
      <c r="SJL32" s="39"/>
      <c r="SJM32" s="39"/>
      <c r="SJN32" s="39"/>
      <c r="SJO32" s="39"/>
      <c r="SJP32" s="39"/>
      <c r="SJQ32" s="39"/>
      <c r="SJR32" s="39"/>
      <c r="SJS32" s="39"/>
      <c r="SJT32" s="39"/>
      <c r="SJU32" s="39"/>
      <c r="SJV32" s="39"/>
      <c r="SJW32" s="39"/>
      <c r="SJX32" s="39"/>
      <c r="SJY32" s="39"/>
      <c r="SJZ32" s="39"/>
      <c r="SKA32" s="39"/>
      <c r="SKB32" s="39"/>
      <c r="SKC32" s="39"/>
      <c r="SKD32" s="39"/>
      <c r="SKE32" s="39"/>
      <c r="SKF32" s="39"/>
      <c r="SKG32" s="39"/>
      <c r="SKH32" s="39"/>
      <c r="SKI32" s="39"/>
      <c r="SKJ32" s="39"/>
      <c r="SKK32" s="39"/>
      <c r="SKL32" s="39"/>
      <c r="SKM32" s="39"/>
      <c r="SKN32" s="39"/>
      <c r="SKO32" s="39"/>
      <c r="SKP32" s="39"/>
      <c r="SKQ32" s="39"/>
      <c r="SKR32" s="39"/>
      <c r="SKS32" s="39"/>
      <c r="SKT32" s="39"/>
      <c r="SKU32" s="39"/>
      <c r="SKV32" s="39"/>
      <c r="SKW32" s="39"/>
      <c r="SKX32" s="39"/>
      <c r="SKY32" s="39"/>
      <c r="SKZ32" s="39"/>
      <c r="SLA32" s="39"/>
      <c r="SLB32" s="39"/>
      <c r="SLC32" s="39"/>
      <c r="SLD32" s="39"/>
      <c r="SLE32" s="39"/>
      <c r="SLF32" s="39"/>
      <c r="SLG32" s="39"/>
      <c r="SLH32" s="39"/>
      <c r="SLI32" s="39"/>
      <c r="SLJ32" s="39"/>
      <c r="SLK32" s="39"/>
      <c r="SLL32" s="39"/>
      <c r="SLM32" s="39"/>
      <c r="SLN32" s="39"/>
      <c r="SLO32" s="39"/>
      <c r="SLP32" s="39"/>
      <c r="SLQ32" s="39"/>
      <c r="SLR32" s="39"/>
      <c r="SLS32" s="39"/>
      <c r="SLT32" s="39"/>
      <c r="SLU32" s="39"/>
      <c r="SLV32" s="39"/>
      <c r="SLW32" s="39"/>
      <c r="SLX32" s="39"/>
      <c r="SLY32" s="39"/>
      <c r="SLZ32" s="39"/>
      <c r="SMA32" s="39"/>
      <c r="SMB32" s="39"/>
      <c r="SMC32" s="39"/>
      <c r="SMD32" s="39"/>
      <c r="SME32" s="39"/>
      <c r="SMF32" s="39"/>
      <c r="SMG32" s="39"/>
      <c r="SMH32" s="39"/>
      <c r="SMI32" s="39"/>
      <c r="SMJ32" s="39"/>
      <c r="SMK32" s="39"/>
      <c r="SML32" s="39"/>
      <c r="SMM32" s="39"/>
      <c r="SMN32" s="39"/>
      <c r="SMO32" s="39"/>
      <c r="SMP32" s="39"/>
      <c r="SMQ32" s="39"/>
      <c r="SMR32" s="39"/>
      <c r="SMS32" s="39"/>
      <c r="SMT32" s="39"/>
      <c r="SMU32" s="39"/>
      <c r="SMV32" s="39"/>
      <c r="SMW32" s="39"/>
      <c r="SMX32" s="39"/>
      <c r="SMY32" s="39"/>
      <c r="SMZ32" s="39"/>
      <c r="SNA32" s="39"/>
      <c r="SNB32" s="39"/>
      <c r="SNC32" s="39"/>
      <c r="SND32" s="39"/>
      <c r="SNE32" s="39"/>
      <c r="SNF32" s="39"/>
      <c r="SNG32" s="39"/>
      <c r="SNH32" s="39"/>
      <c r="SNI32" s="39"/>
      <c r="SNJ32" s="39"/>
      <c r="SNK32" s="39"/>
      <c r="SNL32" s="39"/>
      <c r="SNM32" s="39"/>
      <c r="SNN32" s="39"/>
      <c r="SNO32" s="39"/>
      <c r="SNP32" s="39"/>
      <c r="SNQ32" s="39"/>
      <c r="SNR32" s="39"/>
      <c r="SNS32" s="39"/>
      <c r="SNT32" s="39"/>
      <c r="SNU32" s="39"/>
      <c r="SNV32" s="39"/>
      <c r="SNW32" s="39"/>
      <c r="SNX32" s="39"/>
      <c r="SNY32" s="39"/>
      <c r="SNZ32" s="39"/>
      <c r="SOA32" s="39"/>
      <c r="SOB32" s="39"/>
      <c r="SOC32" s="39"/>
      <c r="SOD32" s="39"/>
      <c r="SOE32" s="39"/>
      <c r="SOF32" s="39"/>
      <c r="SOG32" s="39"/>
      <c r="SOH32" s="39"/>
      <c r="SOI32" s="39"/>
      <c r="SOJ32" s="39"/>
      <c r="SOK32" s="39"/>
      <c r="SOL32" s="39"/>
      <c r="SOM32" s="39"/>
      <c r="SON32" s="39"/>
      <c r="SOO32" s="39"/>
      <c r="SOP32" s="39"/>
      <c r="SOQ32" s="39"/>
      <c r="SOR32" s="39"/>
      <c r="SOS32" s="39"/>
      <c r="SOT32" s="39"/>
      <c r="SOU32" s="39"/>
      <c r="SOV32" s="39"/>
      <c r="SOW32" s="39"/>
      <c r="SOX32" s="39"/>
      <c r="SOY32" s="39"/>
      <c r="SOZ32" s="39"/>
      <c r="SPA32" s="39"/>
      <c r="SPB32" s="39"/>
      <c r="SPC32" s="39"/>
      <c r="SPD32" s="39"/>
      <c r="SPE32" s="39"/>
      <c r="SPF32" s="39"/>
      <c r="SPG32" s="39"/>
      <c r="SPH32" s="39"/>
      <c r="SPI32" s="39"/>
      <c r="SPJ32" s="39"/>
      <c r="SPK32" s="39"/>
      <c r="SPL32" s="39"/>
      <c r="SPM32" s="39"/>
      <c r="SPN32" s="39"/>
      <c r="SPO32" s="39"/>
      <c r="SPP32" s="39"/>
      <c r="SPQ32" s="39"/>
      <c r="SPR32" s="39"/>
      <c r="SPS32" s="39"/>
      <c r="SPT32" s="39"/>
      <c r="SPU32" s="39"/>
      <c r="SPV32" s="39"/>
      <c r="SPW32" s="39"/>
      <c r="SPX32" s="39"/>
      <c r="SPY32" s="39"/>
      <c r="SPZ32" s="39"/>
      <c r="SQA32" s="39"/>
      <c r="SQB32" s="39"/>
      <c r="SQC32" s="39"/>
      <c r="SQD32" s="39"/>
      <c r="SQE32" s="39"/>
      <c r="SQF32" s="39"/>
      <c r="SQG32" s="39"/>
      <c r="SQH32" s="39"/>
      <c r="SQI32" s="39"/>
      <c r="SQJ32" s="39"/>
      <c r="SQK32" s="39"/>
      <c r="SQL32" s="39"/>
      <c r="SQM32" s="39"/>
      <c r="SQN32" s="39"/>
      <c r="SQO32" s="39"/>
      <c r="SQP32" s="39"/>
      <c r="SQQ32" s="39"/>
      <c r="SQR32" s="39"/>
      <c r="SQS32" s="39"/>
      <c r="SQT32" s="39"/>
      <c r="SQU32" s="39"/>
      <c r="SQV32" s="39"/>
      <c r="SQW32" s="39"/>
      <c r="SQX32" s="39"/>
      <c r="SQY32" s="39"/>
      <c r="SQZ32" s="39"/>
      <c r="SRA32" s="39"/>
      <c r="SRB32" s="39"/>
      <c r="SRC32" s="39"/>
      <c r="SRD32" s="39"/>
      <c r="SRE32" s="39"/>
      <c r="SRF32" s="39"/>
      <c r="SRG32" s="39"/>
      <c r="SRH32" s="39"/>
      <c r="SRI32" s="39"/>
      <c r="SRJ32" s="39"/>
      <c r="SRK32" s="39"/>
      <c r="SRL32" s="39"/>
      <c r="SRM32" s="39"/>
      <c r="SRN32" s="39"/>
      <c r="SRO32" s="39"/>
      <c r="SRP32" s="39"/>
      <c r="SRQ32" s="39"/>
      <c r="SRR32" s="39"/>
      <c r="SRS32" s="39"/>
      <c r="SRT32" s="39"/>
      <c r="SRU32" s="39"/>
      <c r="SRV32" s="39"/>
      <c r="SRW32" s="39"/>
      <c r="SRX32" s="39"/>
      <c r="SRY32" s="39"/>
      <c r="SRZ32" s="39"/>
      <c r="SSA32" s="39"/>
      <c r="SSB32" s="39"/>
      <c r="SSC32" s="39"/>
      <c r="SSD32" s="39"/>
      <c r="SSE32" s="39"/>
      <c r="SSF32" s="39"/>
      <c r="SSG32" s="39"/>
      <c r="SSH32" s="39"/>
      <c r="SSI32" s="39"/>
      <c r="SSJ32" s="39"/>
      <c r="SSK32" s="39"/>
      <c r="SSL32" s="39"/>
      <c r="SSM32" s="39"/>
      <c r="SSN32" s="39"/>
      <c r="SSO32" s="39"/>
      <c r="SSP32" s="39"/>
      <c r="SSQ32" s="39"/>
      <c r="SSR32" s="39"/>
      <c r="SSS32" s="39"/>
      <c r="SST32" s="39"/>
      <c r="SSU32" s="39"/>
      <c r="SSV32" s="39"/>
      <c r="SSW32" s="39"/>
      <c r="SSX32" s="39"/>
      <c r="SSY32" s="39"/>
      <c r="SSZ32" s="39"/>
      <c r="STA32" s="39"/>
      <c r="STB32" s="39"/>
      <c r="STC32" s="39"/>
      <c r="STD32" s="39"/>
      <c r="STE32" s="39"/>
      <c r="STF32" s="39"/>
      <c r="STG32" s="39"/>
      <c r="STH32" s="39"/>
      <c r="STI32" s="39"/>
      <c r="STJ32" s="39"/>
      <c r="STK32" s="39"/>
      <c r="STL32" s="39"/>
      <c r="STM32" s="39"/>
      <c r="STN32" s="39"/>
      <c r="STO32" s="39"/>
      <c r="STP32" s="39"/>
      <c r="STQ32" s="39"/>
      <c r="STR32" s="39"/>
      <c r="STS32" s="39"/>
      <c r="STT32" s="39"/>
      <c r="STU32" s="39"/>
      <c r="STV32" s="39"/>
      <c r="STW32" s="39"/>
      <c r="STX32" s="39"/>
      <c r="STY32" s="39"/>
      <c r="STZ32" s="39"/>
      <c r="SUA32" s="39"/>
      <c r="SUB32" s="39"/>
      <c r="SUC32" s="39"/>
      <c r="SUD32" s="39"/>
      <c r="SUE32" s="39"/>
      <c r="SUF32" s="39"/>
      <c r="SUG32" s="39"/>
      <c r="SUH32" s="39"/>
      <c r="SUI32" s="39"/>
      <c r="SUJ32" s="39"/>
      <c r="SUK32" s="39"/>
      <c r="SUL32" s="39"/>
      <c r="SUM32" s="39"/>
      <c r="SUN32" s="39"/>
      <c r="SUO32" s="39"/>
      <c r="SUP32" s="39"/>
      <c r="SUQ32" s="39"/>
      <c r="SUR32" s="39"/>
      <c r="SUS32" s="39"/>
      <c r="SUT32" s="39"/>
      <c r="SUU32" s="39"/>
      <c r="SUV32" s="39"/>
      <c r="SUW32" s="39"/>
      <c r="SUX32" s="39"/>
      <c r="SUY32" s="39"/>
      <c r="SUZ32" s="39"/>
      <c r="SVA32" s="39"/>
      <c r="SVB32" s="39"/>
      <c r="SVC32" s="39"/>
      <c r="SVD32" s="39"/>
      <c r="SVE32" s="39"/>
      <c r="SVF32" s="39"/>
      <c r="SVG32" s="39"/>
      <c r="SVH32" s="39"/>
      <c r="SVI32" s="39"/>
      <c r="SVJ32" s="39"/>
      <c r="SVK32" s="39"/>
      <c r="SVL32" s="39"/>
      <c r="SVM32" s="39"/>
      <c r="SVN32" s="39"/>
      <c r="SVO32" s="39"/>
      <c r="SVP32" s="39"/>
      <c r="SVQ32" s="39"/>
      <c r="SVR32" s="39"/>
      <c r="SVS32" s="39"/>
      <c r="SVT32" s="39"/>
      <c r="SVU32" s="39"/>
      <c r="SVV32" s="39"/>
      <c r="SVW32" s="39"/>
      <c r="SVX32" s="39"/>
      <c r="SVY32" s="39"/>
      <c r="SVZ32" s="39"/>
      <c r="SWA32" s="39"/>
      <c r="SWB32" s="39"/>
      <c r="SWC32" s="39"/>
      <c r="SWD32" s="39"/>
      <c r="SWE32" s="39"/>
      <c r="SWF32" s="39"/>
      <c r="SWG32" s="39"/>
      <c r="SWH32" s="39"/>
      <c r="SWI32" s="39"/>
      <c r="SWJ32" s="39"/>
      <c r="SWK32" s="39"/>
      <c r="SWL32" s="39"/>
      <c r="SWM32" s="39"/>
      <c r="SWN32" s="39"/>
      <c r="SWO32" s="39"/>
      <c r="SWP32" s="39"/>
      <c r="SWQ32" s="39"/>
      <c r="SWR32" s="39"/>
      <c r="SWS32" s="39"/>
      <c r="SWT32" s="39"/>
      <c r="SWU32" s="39"/>
      <c r="SWV32" s="39"/>
      <c r="SWW32" s="39"/>
      <c r="SWX32" s="39"/>
      <c r="SWY32" s="39"/>
      <c r="SWZ32" s="39"/>
      <c r="SXA32" s="39"/>
      <c r="SXB32" s="39"/>
      <c r="SXC32" s="39"/>
      <c r="SXD32" s="39"/>
      <c r="SXE32" s="39"/>
      <c r="SXF32" s="39"/>
      <c r="SXG32" s="39"/>
      <c r="SXH32" s="39"/>
      <c r="SXI32" s="39"/>
      <c r="SXJ32" s="39"/>
      <c r="SXK32" s="39"/>
      <c r="SXL32" s="39"/>
      <c r="SXM32" s="39"/>
      <c r="SXN32" s="39"/>
      <c r="SXO32" s="39"/>
      <c r="SXP32" s="39"/>
      <c r="SXQ32" s="39"/>
      <c r="SXR32" s="39"/>
      <c r="SXS32" s="39"/>
      <c r="SXT32" s="39"/>
      <c r="SXU32" s="39"/>
      <c r="SXV32" s="39"/>
      <c r="SXW32" s="39"/>
      <c r="SXX32" s="39"/>
      <c r="SXY32" s="39"/>
      <c r="SXZ32" s="39"/>
      <c r="SYA32" s="39"/>
      <c r="SYB32" s="39"/>
      <c r="SYC32" s="39"/>
      <c r="SYD32" s="39"/>
      <c r="SYE32" s="39"/>
      <c r="SYF32" s="39"/>
      <c r="SYG32" s="39"/>
      <c r="SYH32" s="39"/>
      <c r="SYI32" s="39"/>
      <c r="SYJ32" s="39"/>
      <c r="SYK32" s="39"/>
      <c r="SYL32" s="39"/>
      <c r="SYM32" s="39"/>
      <c r="SYN32" s="39"/>
      <c r="SYO32" s="39"/>
      <c r="SYP32" s="39"/>
      <c r="SYQ32" s="39"/>
      <c r="SYR32" s="39"/>
      <c r="SYS32" s="39"/>
      <c r="SYT32" s="39"/>
      <c r="SYU32" s="39"/>
      <c r="SYV32" s="39"/>
      <c r="SYW32" s="39"/>
      <c r="SYX32" s="39"/>
      <c r="SYY32" s="39"/>
      <c r="SYZ32" s="39"/>
      <c r="SZA32" s="39"/>
      <c r="SZB32" s="39"/>
      <c r="SZC32" s="39"/>
      <c r="SZD32" s="39"/>
      <c r="SZE32" s="39"/>
      <c r="SZF32" s="39"/>
      <c r="SZG32" s="39"/>
      <c r="SZH32" s="39"/>
      <c r="SZI32" s="39"/>
      <c r="SZJ32" s="39"/>
      <c r="SZK32" s="39"/>
      <c r="SZL32" s="39"/>
      <c r="SZM32" s="39"/>
      <c r="SZN32" s="39"/>
      <c r="SZO32" s="39"/>
      <c r="SZP32" s="39"/>
      <c r="SZQ32" s="39"/>
      <c r="SZR32" s="39"/>
      <c r="SZS32" s="39"/>
      <c r="SZT32" s="39"/>
      <c r="SZU32" s="39"/>
      <c r="SZV32" s="39"/>
      <c r="SZW32" s="39"/>
      <c r="SZX32" s="39"/>
      <c r="SZY32" s="39"/>
      <c r="SZZ32" s="39"/>
      <c r="TAA32" s="39"/>
      <c r="TAB32" s="39"/>
      <c r="TAC32" s="39"/>
      <c r="TAD32" s="39"/>
      <c r="TAE32" s="39"/>
      <c r="TAF32" s="39"/>
      <c r="TAG32" s="39"/>
      <c r="TAH32" s="39"/>
      <c r="TAI32" s="39"/>
      <c r="TAJ32" s="39"/>
      <c r="TAK32" s="39"/>
      <c r="TAL32" s="39"/>
      <c r="TAM32" s="39"/>
      <c r="TAN32" s="39"/>
      <c r="TAO32" s="39"/>
      <c r="TAP32" s="39"/>
      <c r="TAQ32" s="39"/>
      <c r="TAR32" s="39"/>
      <c r="TAS32" s="39"/>
      <c r="TAT32" s="39"/>
      <c r="TAU32" s="39"/>
      <c r="TAV32" s="39"/>
      <c r="TAW32" s="39"/>
      <c r="TAX32" s="39"/>
      <c r="TAY32" s="39"/>
      <c r="TAZ32" s="39"/>
      <c r="TBA32" s="39"/>
      <c r="TBB32" s="39"/>
      <c r="TBC32" s="39"/>
      <c r="TBD32" s="39"/>
      <c r="TBE32" s="39"/>
      <c r="TBF32" s="39"/>
      <c r="TBG32" s="39"/>
      <c r="TBH32" s="39"/>
      <c r="TBI32" s="39"/>
      <c r="TBJ32" s="39"/>
      <c r="TBK32" s="39"/>
      <c r="TBL32" s="39"/>
      <c r="TBM32" s="39"/>
      <c r="TBN32" s="39"/>
      <c r="TBO32" s="39"/>
      <c r="TBP32" s="39"/>
      <c r="TBQ32" s="39"/>
      <c r="TBR32" s="39"/>
      <c r="TBS32" s="39"/>
      <c r="TBT32" s="39"/>
      <c r="TBU32" s="39"/>
      <c r="TBV32" s="39"/>
      <c r="TBW32" s="39"/>
      <c r="TBX32" s="39"/>
      <c r="TBY32" s="39"/>
      <c r="TBZ32" s="39"/>
      <c r="TCA32" s="39"/>
      <c r="TCB32" s="39"/>
      <c r="TCC32" s="39"/>
      <c r="TCD32" s="39"/>
      <c r="TCE32" s="39"/>
      <c r="TCF32" s="39"/>
      <c r="TCG32" s="39"/>
      <c r="TCH32" s="39"/>
      <c r="TCI32" s="39"/>
      <c r="TCJ32" s="39"/>
      <c r="TCK32" s="39"/>
      <c r="TCL32" s="39"/>
      <c r="TCM32" s="39"/>
      <c r="TCN32" s="39"/>
      <c r="TCO32" s="39"/>
      <c r="TCP32" s="39"/>
      <c r="TCQ32" s="39"/>
      <c r="TCR32" s="39"/>
      <c r="TCS32" s="39"/>
      <c r="TCT32" s="39"/>
      <c r="TCU32" s="39"/>
      <c r="TCV32" s="39"/>
      <c r="TCW32" s="39"/>
      <c r="TCX32" s="39"/>
      <c r="TCY32" s="39"/>
      <c r="TCZ32" s="39"/>
      <c r="TDA32" s="39"/>
      <c r="TDB32" s="39"/>
      <c r="TDC32" s="39"/>
      <c r="TDD32" s="39"/>
      <c r="TDE32" s="39"/>
      <c r="TDF32" s="39"/>
      <c r="TDG32" s="39"/>
      <c r="TDH32" s="39"/>
      <c r="TDI32" s="39"/>
      <c r="TDJ32" s="39"/>
      <c r="TDK32" s="39"/>
      <c r="TDL32" s="39"/>
      <c r="TDM32" s="39"/>
      <c r="TDN32" s="39"/>
      <c r="TDO32" s="39"/>
      <c r="TDP32" s="39"/>
      <c r="TDQ32" s="39"/>
      <c r="TDR32" s="39"/>
      <c r="TDS32" s="39"/>
      <c r="TDT32" s="39"/>
      <c r="TDU32" s="39"/>
      <c r="TDV32" s="39"/>
      <c r="TDW32" s="39"/>
      <c r="TDX32" s="39"/>
      <c r="TDY32" s="39"/>
      <c r="TDZ32" s="39"/>
      <c r="TEA32" s="39"/>
      <c r="TEB32" s="39"/>
      <c r="TEC32" s="39"/>
      <c r="TED32" s="39"/>
      <c r="TEE32" s="39"/>
      <c r="TEF32" s="39"/>
      <c r="TEG32" s="39"/>
      <c r="TEH32" s="39"/>
      <c r="TEI32" s="39"/>
      <c r="TEJ32" s="39"/>
      <c r="TEK32" s="39"/>
      <c r="TEL32" s="39"/>
      <c r="TEM32" s="39"/>
      <c r="TEN32" s="39"/>
      <c r="TEO32" s="39"/>
      <c r="TEP32" s="39"/>
      <c r="TEQ32" s="39"/>
      <c r="TER32" s="39"/>
      <c r="TES32" s="39"/>
      <c r="TET32" s="39"/>
      <c r="TEU32" s="39"/>
      <c r="TEV32" s="39"/>
      <c r="TEW32" s="39"/>
      <c r="TEX32" s="39"/>
      <c r="TEY32" s="39"/>
      <c r="TEZ32" s="39"/>
      <c r="TFA32" s="39"/>
      <c r="TFB32" s="39"/>
      <c r="TFC32" s="39"/>
      <c r="TFD32" s="39"/>
      <c r="TFE32" s="39"/>
      <c r="TFF32" s="39"/>
      <c r="TFG32" s="39"/>
      <c r="TFH32" s="39"/>
      <c r="TFI32" s="39"/>
      <c r="TFJ32" s="39"/>
      <c r="TFK32" s="39"/>
      <c r="TFL32" s="39"/>
      <c r="TFM32" s="39"/>
      <c r="TFN32" s="39"/>
      <c r="TFO32" s="39"/>
      <c r="TFP32" s="39"/>
      <c r="TFQ32" s="39"/>
      <c r="TFR32" s="39"/>
      <c r="TFS32" s="39"/>
      <c r="TFT32" s="39"/>
      <c r="TFU32" s="39"/>
      <c r="TFV32" s="39"/>
      <c r="TFW32" s="39"/>
      <c r="TFX32" s="39"/>
      <c r="TFY32" s="39"/>
      <c r="TFZ32" s="39"/>
      <c r="TGA32" s="39"/>
      <c r="TGB32" s="39"/>
      <c r="TGC32" s="39"/>
      <c r="TGD32" s="39"/>
      <c r="TGE32" s="39"/>
      <c r="TGF32" s="39"/>
      <c r="TGG32" s="39"/>
      <c r="TGH32" s="39"/>
      <c r="TGI32" s="39"/>
      <c r="TGJ32" s="39"/>
      <c r="TGK32" s="39"/>
      <c r="TGL32" s="39"/>
      <c r="TGM32" s="39"/>
      <c r="TGN32" s="39"/>
      <c r="TGO32" s="39"/>
      <c r="TGP32" s="39"/>
      <c r="TGQ32" s="39"/>
      <c r="TGR32" s="39"/>
      <c r="TGS32" s="39"/>
      <c r="TGT32" s="39"/>
      <c r="TGU32" s="39"/>
      <c r="TGV32" s="39"/>
      <c r="TGW32" s="39"/>
      <c r="TGX32" s="39"/>
      <c r="TGY32" s="39"/>
      <c r="TGZ32" s="39"/>
      <c r="THA32" s="39"/>
      <c r="THB32" s="39"/>
      <c r="THC32" s="39"/>
      <c r="THD32" s="39"/>
      <c r="THE32" s="39"/>
      <c r="THF32" s="39"/>
      <c r="THG32" s="39"/>
      <c r="THH32" s="39"/>
      <c r="THI32" s="39"/>
      <c r="THJ32" s="39"/>
      <c r="THK32" s="39"/>
      <c r="THL32" s="39"/>
      <c r="THM32" s="39"/>
      <c r="THN32" s="39"/>
      <c r="THO32" s="39"/>
      <c r="THP32" s="39"/>
      <c r="THQ32" s="39"/>
      <c r="THR32" s="39"/>
      <c r="THS32" s="39"/>
      <c r="THT32" s="39"/>
      <c r="THU32" s="39"/>
      <c r="THV32" s="39"/>
      <c r="THW32" s="39"/>
      <c r="THX32" s="39"/>
      <c r="THY32" s="39"/>
      <c r="THZ32" s="39"/>
      <c r="TIA32" s="39"/>
      <c r="TIB32" s="39"/>
      <c r="TIC32" s="39"/>
      <c r="TID32" s="39"/>
      <c r="TIE32" s="39"/>
      <c r="TIF32" s="39"/>
      <c r="TIG32" s="39"/>
      <c r="TIH32" s="39"/>
      <c r="TII32" s="39"/>
      <c r="TIJ32" s="39"/>
      <c r="TIK32" s="39"/>
      <c r="TIL32" s="39"/>
      <c r="TIM32" s="39"/>
      <c r="TIN32" s="39"/>
      <c r="TIO32" s="39"/>
      <c r="TIP32" s="39"/>
      <c r="TIQ32" s="39"/>
      <c r="TIR32" s="39"/>
      <c r="TIS32" s="39"/>
      <c r="TIT32" s="39"/>
      <c r="TIU32" s="39"/>
      <c r="TIV32" s="39"/>
      <c r="TIW32" s="39"/>
      <c r="TIX32" s="39"/>
      <c r="TIY32" s="39"/>
      <c r="TIZ32" s="39"/>
      <c r="TJA32" s="39"/>
      <c r="TJB32" s="39"/>
      <c r="TJC32" s="39"/>
      <c r="TJD32" s="39"/>
      <c r="TJE32" s="39"/>
      <c r="TJF32" s="39"/>
      <c r="TJG32" s="39"/>
      <c r="TJH32" s="39"/>
      <c r="TJI32" s="39"/>
      <c r="TJJ32" s="39"/>
      <c r="TJK32" s="39"/>
      <c r="TJL32" s="39"/>
      <c r="TJM32" s="39"/>
      <c r="TJN32" s="39"/>
      <c r="TJO32" s="39"/>
      <c r="TJP32" s="39"/>
      <c r="TJQ32" s="39"/>
      <c r="TJR32" s="39"/>
      <c r="TJS32" s="39"/>
      <c r="TJT32" s="39"/>
      <c r="TJU32" s="39"/>
      <c r="TJV32" s="39"/>
      <c r="TJW32" s="39"/>
      <c r="TJX32" s="39"/>
      <c r="TJY32" s="39"/>
      <c r="TJZ32" s="39"/>
      <c r="TKA32" s="39"/>
      <c r="TKB32" s="39"/>
      <c r="TKC32" s="39"/>
      <c r="TKD32" s="39"/>
      <c r="TKE32" s="39"/>
      <c r="TKF32" s="39"/>
      <c r="TKG32" s="39"/>
      <c r="TKH32" s="39"/>
      <c r="TKI32" s="39"/>
      <c r="TKJ32" s="39"/>
      <c r="TKK32" s="39"/>
      <c r="TKL32" s="39"/>
      <c r="TKM32" s="39"/>
      <c r="TKN32" s="39"/>
      <c r="TKO32" s="39"/>
      <c r="TKP32" s="39"/>
      <c r="TKQ32" s="39"/>
      <c r="TKR32" s="39"/>
      <c r="TKS32" s="39"/>
      <c r="TKT32" s="39"/>
      <c r="TKU32" s="39"/>
      <c r="TKV32" s="39"/>
      <c r="TKW32" s="39"/>
      <c r="TKX32" s="39"/>
      <c r="TKY32" s="39"/>
      <c r="TKZ32" s="39"/>
      <c r="TLA32" s="39"/>
      <c r="TLB32" s="39"/>
      <c r="TLC32" s="39"/>
      <c r="TLD32" s="39"/>
      <c r="TLE32" s="39"/>
      <c r="TLF32" s="39"/>
      <c r="TLG32" s="39"/>
      <c r="TLH32" s="39"/>
      <c r="TLI32" s="39"/>
      <c r="TLJ32" s="39"/>
      <c r="TLK32" s="39"/>
      <c r="TLL32" s="39"/>
      <c r="TLM32" s="39"/>
      <c r="TLN32" s="39"/>
      <c r="TLO32" s="39"/>
      <c r="TLP32" s="39"/>
      <c r="TLQ32" s="39"/>
      <c r="TLR32" s="39"/>
      <c r="TLS32" s="39"/>
      <c r="TLT32" s="39"/>
      <c r="TLU32" s="39"/>
      <c r="TLV32" s="39"/>
      <c r="TLW32" s="39"/>
      <c r="TLX32" s="39"/>
      <c r="TLY32" s="39"/>
      <c r="TLZ32" s="39"/>
      <c r="TMA32" s="39"/>
      <c r="TMB32" s="39"/>
      <c r="TMC32" s="39"/>
      <c r="TMD32" s="39"/>
      <c r="TME32" s="39"/>
      <c r="TMF32" s="39"/>
      <c r="TMG32" s="39"/>
      <c r="TMH32" s="39"/>
      <c r="TMI32" s="39"/>
      <c r="TMJ32" s="39"/>
      <c r="TMK32" s="39"/>
      <c r="TML32" s="39"/>
      <c r="TMM32" s="39"/>
      <c r="TMN32" s="39"/>
      <c r="TMO32" s="39"/>
      <c r="TMP32" s="39"/>
      <c r="TMQ32" s="39"/>
      <c r="TMR32" s="39"/>
      <c r="TMS32" s="39"/>
      <c r="TMT32" s="39"/>
      <c r="TMU32" s="39"/>
      <c r="TMV32" s="39"/>
      <c r="TMW32" s="39"/>
      <c r="TMX32" s="39"/>
      <c r="TMY32" s="39"/>
      <c r="TMZ32" s="39"/>
      <c r="TNA32" s="39"/>
      <c r="TNB32" s="39"/>
      <c r="TNC32" s="39"/>
      <c r="TND32" s="39"/>
      <c r="TNE32" s="39"/>
      <c r="TNF32" s="39"/>
      <c r="TNG32" s="39"/>
      <c r="TNH32" s="39"/>
      <c r="TNI32" s="39"/>
      <c r="TNJ32" s="39"/>
      <c r="TNK32" s="39"/>
      <c r="TNL32" s="39"/>
      <c r="TNM32" s="39"/>
      <c r="TNN32" s="39"/>
      <c r="TNO32" s="39"/>
      <c r="TNP32" s="39"/>
      <c r="TNQ32" s="39"/>
      <c r="TNR32" s="39"/>
      <c r="TNS32" s="39"/>
      <c r="TNT32" s="39"/>
      <c r="TNU32" s="39"/>
      <c r="TNV32" s="39"/>
      <c r="TNW32" s="39"/>
      <c r="TNX32" s="39"/>
      <c r="TNY32" s="39"/>
      <c r="TNZ32" s="39"/>
      <c r="TOA32" s="39"/>
      <c r="TOB32" s="39"/>
      <c r="TOC32" s="39"/>
      <c r="TOD32" s="39"/>
      <c r="TOE32" s="39"/>
      <c r="TOF32" s="39"/>
      <c r="TOG32" s="39"/>
      <c r="TOH32" s="39"/>
      <c r="TOI32" s="39"/>
      <c r="TOJ32" s="39"/>
      <c r="TOK32" s="39"/>
      <c r="TOL32" s="39"/>
      <c r="TOM32" s="39"/>
      <c r="TON32" s="39"/>
      <c r="TOO32" s="39"/>
      <c r="TOP32" s="39"/>
      <c r="TOQ32" s="39"/>
      <c r="TOR32" s="39"/>
      <c r="TOS32" s="39"/>
      <c r="TOT32" s="39"/>
      <c r="TOU32" s="39"/>
      <c r="TOV32" s="39"/>
      <c r="TOW32" s="39"/>
      <c r="TOX32" s="39"/>
      <c r="TOY32" s="39"/>
      <c r="TOZ32" s="39"/>
      <c r="TPA32" s="39"/>
      <c r="TPB32" s="39"/>
      <c r="TPC32" s="39"/>
      <c r="TPD32" s="39"/>
      <c r="TPE32" s="39"/>
      <c r="TPF32" s="39"/>
      <c r="TPG32" s="39"/>
      <c r="TPH32" s="39"/>
      <c r="TPI32" s="39"/>
      <c r="TPJ32" s="39"/>
      <c r="TPK32" s="39"/>
      <c r="TPL32" s="39"/>
      <c r="TPM32" s="39"/>
      <c r="TPN32" s="39"/>
      <c r="TPO32" s="39"/>
      <c r="TPP32" s="39"/>
      <c r="TPQ32" s="39"/>
      <c r="TPR32" s="39"/>
      <c r="TPS32" s="39"/>
      <c r="TPT32" s="39"/>
      <c r="TPU32" s="39"/>
      <c r="TPV32" s="39"/>
      <c r="TPW32" s="39"/>
      <c r="TPX32" s="39"/>
      <c r="TPY32" s="39"/>
      <c r="TPZ32" s="39"/>
      <c r="TQA32" s="39"/>
      <c r="TQB32" s="39"/>
      <c r="TQC32" s="39"/>
      <c r="TQD32" s="39"/>
      <c r="TQE32" s="39"/>
      <c r="TQF32" s="39"/>
      <c r="TQG32" s="39"/>
      <c r="TQH32" s="39"/>
      <c r="TQI32" s="39"/>
      <c r="TQJ32" s="39"/>
      <c r="TQK32" s="39"/>
      <c r="TQL32" s="39"/>
      <c r="TQM32" s="39"/>
      <c r="TQN32" s="39"/>
      <c r="TQO32" s="39"/>
      <c r="TQP32" s="39"/>
      <c r="TQQ32" s="39"/>
      <c r="TQR32" s="39"/>
      <c r="TQS32" s="39"/>
      <c r="TQT32" s="39"/>
      <c r="TQU32" s="39"/>
      <c r="TQV32" s="39"/>
      <c r="TQW32" s="39"/>
      <c r="TQX32" s="39"/>
      <c r="TQY32" s="39"/>
      <c r="TQZ32" s="39"/>
      <c r="TRA32" s="39"/>
      <c r="TRB32" s="39"/>
      <c r="TRC32" s="39"/>
      <c r="TRD32" s="39"/>
      <c r="TRE32" s="39"/>
      <c r="TRF32" s="39"/>
      <c r="TRG32" s="39"/>
      <c r="TRH32" s="39"/>
      <c r="TRI32" s="39"/>
      <c r="TRJ32" s="39"/>
      <c r="TRK32" s="39"/>
      <c r="TRL32" s="39"/>
      <c r="TRM32" s="39"/>
      <c r="TRN32" s="39"/>
      <c r="TRO32" s="39"/>
      <c r="TRP32" s="39"/>
      <c r="TRQ32" s="39"/>
      <c r="TRR32" s="39"/>
      <c r="TRS32" s="39"/>
      <c r="TRT32" s="39"/>
      <c r="TRU32" s="39"/>
      <c r="TRV32" s="39"/>
      <c r="TRW32" s="39"/>
      <c r="TRX32" s="39"/>
      <c r="TRY32" s="39"/>
      <c r="TRZ32" s="39"/>
      <c r="TSA32" s="39"/>
      <c r="TSB32" s="39"/>
      <c r="TSC32" s="39"/>
      <c r="TSD32" s="39"/>
      <c r="TSE32" s="39"/>
      <c r="TSF32" s="39"/>
      <c r="TSG32" s="39"/>
      <c r="TSH32" s="39"/>
      <c r="TSI32" s="39"/>
      <c r="TSJ32" s="39"/>
      <c r="TSK32" s="39"/>
      <c r="TSL32" s="39"/>
      <c r="TSM32" s="39"/>
      <c r="TSN32" s="39"/>
      <c r="TSO32" s="39"/>
      <c r="TSP32" s="39"/>
      <c r="TSQ32" s="39"/>
      <c r="TSR32" s="39"/>
      <c r="TSS32" s="39"/>
      <c r="TST32" s="39"/>
      <c r="TSU32" s="39"/>
      <c r="TSV32" s="39"/>
      <c r="TSW32" s="39"/>
      <c r="TSX32" s="39"/>
      <c r="TSY32" s="39"/>
      <c r="TSZ32" s="39"/>
      <c r="TTA32" s="39"/>
      <c r="TTB32" s="39"/>
      <c r="TTC32" s="39"/>
      <c r="TTD32" s="39"/>
      <c r="TTE32" s="39"/>
      <c r="TTF32" s="39"/>
      <c r="TTG32" s="39"/>
      <c r="TTH32" s="39"/>
      <c r="TTI32" s="39"/>
      <c r="TTJ32" s="39"/>
      <c r="TTK32" s="39"/>
      <c r="TTL32" s="39"/>
      <c r="TTM32" s="39"/>
      <c r="TTN32" s="39"/>
      <c r="TTO32" s="39"/>
      <c r="TTP32" s="39"/>
      <c r="TTQ32" s="39"/>
      <c r="TTR32" s="39"/>
      <c r="TTS32" s="39"/>
      <c r="TTT32" s="39"/>
      <c r="TTU32" s="39"/>
      <c r="TTV32" s="39"/>
      <c r="TTW32" s="39"/>
      <c r="TTX32" s="39"/>
      <c r="TTY32" s="39"/>
      <c r="TTZ32" s="39"/>
      <c r="TUA32" s="39"/>
      <c r="TUB32" s="39"/>
      <c r="TUC32" s="39"/>
      <c r="TUD32" s="39"/>
      <c r="TUE32" s="39"/>
      <c r="TUF32" s="39"/>
      <c r="TUG32" s="39"/>
      <c r="TUH32" s="39"/>
      <c r="TUI32" s="39"/>
      <c r="TUJ32" s="39"/>
      <c r="TUK32" s="39"/>
      <c r="TUL32" s="39"/>
      <c r="TUM32" s="39"/>
      <c r="TUN32" s="39"/>
      <c r="TUO32" s="39"/>
      <c r="TUP32" s="39"/>
      <c r="TUQ32" s="39"/>
      <c r="TUR32" s="39"/>
      <c r="TUS32" s="39"/>
      <c r="TUT32" s="39"/>
      <c r="TUU32" s="39"/>
      <c r="TUV32" s="39"/>
      <c r="TUW32" s="39"/>
      <c r="TUX32" s="39"/>
      <c r="TUY32" s="39"/>
      <c r="TUZ32" s="39"/>
      <c r="TVA32" s="39"/>
      <c r="TVB32" s="39"/>
      <c r="TVC32" s="39"/>
      <c r="TVD32" s="39"/>
      <c r="TVE32" s="39"/>
      <c r="TVF32" s="39"/>
      <c r="TVG32" s="39"/>
      <c r="TVH32" s="39"/>
      <c r="TVI32" s="39"/>
      <c r="TVJ32" s="39"/>
      <c r="TVK32" s="39"/>
      <c r="TVL32" s="39"/>
      <c r="TVM32" s="39"/>
      <c r="TVN32" s="39"/>
      <c r="TVO32" s="39"/>
      <c r="TVP32" s="39"/>
      <c r="TVQ32" s="39"/>
      <c r="TVR32" s="39"/>
      <c r="TVS32" s="39"/>
      <c r="TVT32" s="39"/>
      <c r="TVU32" s="39"/>
      <c r="TVV32" s="39"/>
      <c r="TVW32" s="39"/>
      <c r="TVX32" s="39"/>
      <c r="TVY32" s="39"/>
      <c r="TVZ32" s="39"/>
      <c r="TWA32" s="39"/>
      <c r="TWB32" s="39"/>
      <c r="TWC32" s="39"/>
      <c r="TWD32" s="39"/>
      <c r="TWE32" s="39"/>
      <c r="TWF32" s="39"/>
      <c r="TWG32" s="39"/>
      <c r="TWH32" s="39"/>
      <c r="TWI32" s="39"/>
      <c r="TWJ32" s="39"/>
      <c r="TWK32" s="39"/>
      <c r="TWL32" s="39"/>
      <c r="TWM32" s="39"/>
      <c r="TWN32" s="39"/>
      <c r="TWO32" s="39"/>
      <c r="TWP32" s="39"/>
      <c r="TWQ32" s="39"/>
      <c r="TWR32" s="39"/>
      <c r="TWS32" s="39"/>
      <c r="TWT32" s="39"/>
      <c r="TWU32" s="39"/>
      <c r="TWV32" s="39"/>
      <c r="TWW32" s="39"/>
      <c r="TWX32" s="39"/>
      <c r="TWY32" s="39"/>
      <c r="TWZ32" s="39"/>
      <c r="TXA32" s="39"/>
      <c r="TXB32" s="39"/>
      <c r="TXC32" s="39"/>
      <c r="TXD32" s="39"/>
      <c r="TXE32" s="39"/>
      <c r="TXF32" s="39"/>
      <c r="TXG32" s="39"/>
      <c r="TXH32" s="39"/>
      <c r="TXI32" s="39"/>
      <c r="TXJ32" s="39"/>
      <c r="TXK32" s="39"/>
      <c r="TXL32" s="39"/>
      <c r="TXM32" s="39"/>
      <c r="TXN32" s="39"/>
      <c r="TXO32" s="39"/>
      <c r="TXP32" s="39"/>
      <c r="TXQ32" s="39"/>
      <c r="TXR32" s="39"/>
      <c r="TXS32" s="39"/>
      <c r="TXT32" s="39"/>
      <c r="TXU32" s="39"/>
      <c r="TXV32" s="39"/>
      <c r="TXW32" s="39"/>
      <c r="TXX32" s="39"/>
      <c r="TXY32" s="39"/>
      <c r="TXZ32" s="39"/>
      <c r="TYA32" s="39"/>
      <c r="TYB32" s="39"/>
      <c r="TYC32" s="39"/>
      <c r="TYD32" s="39"/>
      <c r="TYE32" s="39"/>
      <c r="TYF32" s="39"/>
      <c r="TYG32" s="39"/>
      <c r="TYH32" s="39"/>
      <c r="TYI32" s="39"/>
      <c r="TYJ32" s="39"/>
      <c r="TYK32" s="39"/>
      <c r="TYL32" s="39"/>
      <c r="TYM32" s="39"/>
      <c r="TYN32" s="39"/>
      <c r="TYO32" s="39"/>
      <c r="TYP32" s="39"/>
      <c r="TYQ32" s="39"/>
      <c r="TYR32" s="39"/>
      <c r="TYS32" s="39"/>
      <c r="TYT32" s="39"/>
      <c r="TYU32" s="39"/>
      <c r="TYV32" s="39"/>
      <c r="TYW32" s="39"/>
      <c r="TYX32" s="39"/>
      <c r="TYY32" s="39"/>
      <c r="TYZ32" s="39"/>
      <c r="TZA32" s="39"/>
      <c r="TZB32" s="39"/>
      <c r="TZC32" s="39"/>
      <c r="TZD32" s="39"/>
      <c r="TZE32" s="39"/>
      <c r="TZF32" s="39"/>
      <c r="TZG32" s="39"/>
      <c r="TZH32" s="39"/>
      <c r="TZI32" s="39"/>
      <c r="TZJ32" s="39"/>
      <c r="TZK32" s="39"/>
      <c r="TZL32" s="39"/>
      <c r="TZM32" s="39"/>
      <c r="TZN32" s="39"/>
      <c r="TZO32" s="39"/>
      <c r="TZP32" s="39"/>
      <c r="TZQ32" s="39"/>
      <c r="TZR32" s="39"/>
      <c r="TZS32" s="39"/>
      <c r="TZT32" s="39"/>
      <c r="TZU32" s="39"/>
      <c r="TZV32" s="39"/>
      <c r="TZW32" s="39"/>
      <c r="TZX32" s="39"/>
      <c r="TZY32" s="39"/>
      <c r="TZZ32" s="39"/>
      <c r="UAA32" s="39"/>
      <c r="UAB32" s="39"/>
      <c r="UAC32" s="39"/>
      <c r="UAD32" s="39"/>
      <c r="UAE32" s="39"/>
      <c r="UAF32" s="39"/>
      <c r="UAG32" s="39"/>
      <c r="UAH32" s="39"/>
      <c r="UAI32" s="39"/>
      <c r="UAJ32" s="39"/>
      <c r="UAK32" s="39"/>
      <c r="UAL32" s="39"/>
      <c r="UAM32" s="39"/>
      <c r="UAN32" s="39"/>
      <c r="UAO32" s="39"/>
      <c r="UAP32" s="39"/>
      <c r="UAQ32" s="39"/>
      <c r="UAR32" s="39"/>
      <c r="UAS32" s="39"/>
      <c r="UAT32" s="39"/>
      <c r="UAU32" s="39"/>
      <c r="UAV32" s="39"/>
      <c r="UAW32" s="39"/>
      <c r="UAX32" s="39"/>
      <c r="UAY32" s="39"/>
      <c r="UAZ32" s="39"/>
      <c r="UBA32" s="39"/>
      <c r="UBB32" s="39"/>
      <c r="UBC32" s="39"/>
      <c r="UBD32" s="39"/>
      <c r="UBE32" s="39"/>
      <c r="UBF32" s="39"/>
      <c r="UBG32" s="39"/>
      <c r="UBH32" s="39"/>
      <c r="UBI32" s="39"/>
      <c r="UBJ32" s="39"/>
      <c r="UBK32" s="39"/>
      <c r="UBL32" s="39"/>
      <c r="UBM32" s="39"/>
      <c r="UBN32" s="39"/>
      <c r="UBO32" s="39"/>
      <c r="UBP32" s="39"/>
      <c r="UBQ32" s="39"/>
      <c r="UBR32" s="39"/>
      <c r="UBS32" s="39"/>
      <c r="UBT32" s="39"/>
      <c r="UBU32" s="39"/>
      <c r="UBV32" s="39"/>
      <c r="UBW32" s="39"/>
      <c r="UBX32" s="39"/>
      <c r="UBY32" s="39"/>
      <c r="UBZ32" s="39"/>
      <c r="UCA32" s="39"/>
      <c r="UCB32" s="39"/>
      <c r="UCC32" s="39"/>
      <c r="UCD32" s="39"/>
      <c r="UCE32" s="39"/>
      <c r="UCF32" s="39"/>
      <c r="UCG32" s="39"/>
      <c r="UCH32" s="39"/>
      <c r="UCI32" s="39"/>
      <c r="UCJ32" s="39"/>
      <c r="UCK32" s="39"/>
      <c r="UCL32" s="39"/>
      <c r="UCM32" s="39"/>
      <c r="UCN32" s="39"/>
      <c r="UCO32" s="39"/>
      <c r="UCP32" s="39"/>
      <c r="UCQ32" s="39"/>
      <c r="UCR32" s="39"/>
      <c r="UCS32" s="39"/>
      <c r="UCT32" s="39"/>
      <c r="UCU32" s="39"/>
      <c r="UCV32" s="39"/>
      <c r="UCW32" s="39"/>
      <c r="UCX32" s="39"/>
      <c r="UCY32" s="39"/>
      <c r="UCZ32" s="39"/>
      <c r="UDA32" s="39"/>
      <c r="UDB32" s="39"/>
      <c r="UDC32" s="39"/>
      <c r="UDD32" s="39"/>
      <c r="UDE32" s="39"/>
      <c r="UDF32" s="39"/>
      <c r="UDG32" s="39"/>
      <c r="UDH32" s="39"/>
      <c r="UDI32" s="39"/>
      <c r="UDJ32" s="39"/>
      <c r="UDK32" s="39"/>
      <c r="UDL32" s="39"/>
      <c r="UDM32" s="39"/>
      <c r="UDN32" s="39"/>
      <c r="UDO32" s="39"/>
      <c r="UDP32" s="39"/>
      <c r="UDQ32" s="39"/>
      <c r="UDR32" s="39"/>
      <c r="UDS32" s="39"/>
      <c r="UDT32" s="39"/>
      <c r="UDU32" s="39"/>
      <c r="UDV32" s="39"/>
      <c r="UDW32" s="39"/>
      <c r="UDX32" s="39"/>
      <c r="UDY32" s="39"/>
      <c r="UDZ32" s="39"/>
      <c r="UEA32" s="39"/>
      <c r="UEB32" s="39"/>
      <c r="UEC32" s="39"/>
      <c r="UED32" s="39"/>
      <c r="UEE32" s="39"/>
      <c r="UEF32" s="39"/>
      <c r="UEG32" s="39"/>
      <c r="UEH32" s="39"/>
      <c r="UEI32" s="39"/>
      <c r="UEJ32" s="39"/>
      <c r="UEK32" s="39"/>
      <c r="UEL32" s="39"/>
      <c r="UEM32" s="39"/>
      <c r="UEN32" s="39"/>
      <c r="UEO32" s="39"/>
      <c r="UEP32" s="39"/>
      <c r="UEQ32" s="39"/>
      <c r="UER32" s="39"/>
      <c r="UES32" s="39"/>
      <c r="UET32" s="39"/>
      <c r="UEU32" s="39"/>
      <c r="UEV32" s="39"/>
      <c r="UEW32" s="39"/>
      <c r="UEX32" s="39"/>
      <c r="UEY32" s="39"/>
      <c r="UEZ32" s="39"/>
      <c r="UFA32" s="39"/>
      <c r="UFB32" s="39"/>
      <c r="UFC32" s="39"/>
      <c r="UFD32" s="39"/>
      <c r="UFE32" s="39"/>
      <c r="UFF32" s="39"/>
      <c r="UFG32" s="39"/>
      <c r="UFH32" s="39"/>
      <c r="UFI32" s="39"/>
      <c r="UFJ32" s="39"/>
      <c r="UFK32" s="39"/>
      <c r="UFL32" s="39"/>
      <c r="UFM32" s="39"/>
      <c r="UFN32" s="39"/>
      <c r="UFO32" s="39"/>
      <c r="UFP32" s="39"/>
      <c r="UFQ32" s="39"/>
      <c r="UFR32" s="39"/>
      <c r="UFS32" s="39"/>
      <c r="UFT32" s="39"/>
      <c r="UFU32" s="39"/>
      <c r="UFV32" s="39"/>
      <c r="UFW32" s="39"/>
      <c r="UFX32" s="39"/>
      <c r="UFY32" s="39"/>
      <c r="UFZ32" s="39"/>
      <c r="UGA32" s="39"/>
      <c r="UGB32" s="39"/>
      <c r="UGC32" s="39"/>
      <c r="UGD32" s="39"/>
      <c r="UGE32" s="39"/>
      <c r="UGF32" s="39"/>
      <c r="UGG32" s="39"/>
      <c r="UGH32" s="39"/>
      <c r="UGI32" s="39"/>
      <c r="UGJ32" s="39"/>
      <c r="UGK32" s="39"/>
      <c r="UGL32" s="39"/>
      <c r="UGM32" s="39"/>
      <c r="UGN32" s="39"/>
      <c r="UGO32" s="39"/>
      <c r="UGP32" s="39"/>
      <c r="UGQ32" s="39"/>
      <c r="UGR32" s="39"/>
      <c r="UGS32" s="39"/>
      <c r="UGT32" s="39"/>
      <c r="UGU32" s="39"/>
      <c r="UGV32" s="39"/>
      <c r="UGW32" s="39"/>
      <c r="UGX32" s="39"/>
      <c r="UGY32" s="39"/>
      <c r="UGZ32" s="39"/>
      <c r="UHA32" s="39"/>
      <c r="UHB32" s="39"/>
      <c r="UHC32" s="39"/>
      <c r="UHD32" s="39"/>
      <c r="UHE32" s="39"/>
      <c r="UHF32" s="39"/>
      <c r="UHG32" s="39"/>
      <c r="UHH32" s="39"/>
      <c r="UHI32" s="39"/>
      <c r="UHJ32" s="39"/>
      <c r="UHK32" s="39"/>
      <c r="UHL32" s="39"/>
      <c r="UHM32" s="39"/>
      <c r="UHN32" s="39"/>
      <c r="UHO32" s="39"/>
      <c r="UHP32" s="39"/>
      <c r="UHQ32" s="39"/>
      <c r="UHR32" s="39"/>
      <c r="UHS32" s="39"/>
      <c r="UHT32" s="39"/>
      <c r="UHU32" s="39"/>
      <c r="UHV32" s="39"/>
      <c r="UHW32" s="39"/>
      <c r="UHX32" s="39"/>
      <c r="UHY32" s="39"/>
      <c r="UHZ32" s="39"/>
      <c r="UIA32" s="39"/>
      <c r="UIB32" s="39"/>
      <c r="UIC32" s="39"/>
      <c r="UID32" s="39"/>
      <c r="UIE32" s="39"/>
      <c r="UIF32" s="39"/>
      <c r="UIG32" s="39"/>
      <c r="UIH32" s="39"/>
      <c r="UII32" s="39"/>
      <c r="UIJ32" s="39"/>
      <c r="UIK32" s="39"/>
      <c r="UIL32" s="39"/>
      <c r="UIM32" s="39"/>
      <c r="UIN32" s="39"/>
      <c r="UIO32" s="39"/>
      <c r="UIP32" s="39"/>
      <c r="UIQ32" s="39"/>
      <c r="UIR32" s="39"/>
      <c r="UIS32" s="39"/>
      <c r="UIT32" s="39"/>
      <c r="UIU32" s="39"/>
      <c r="UIV32" s="39"/>
      <c r="UIW32" s="39"/>
      <c r="UIX32" s="39"/>
      <c r="UIY32" s="39"/>
      <c r="UIZ32" s="39"/>
      <c r="UJA32" s="39"/>
      <c r="UJB32" s="39"/>
      <c r="UJC32" s="39"/>
      <c r="UJD32" s="39"/>
      <c r="UJE32" s="39"/>
      <c r="UJF32" s="39"/>
      <c r="UJG32" s="39"/>
      <c r="UJH32" s="39"/>
      <c r="UJI32" s="39"/>
      <c r="UJJ32" s="39"/>
      <c r="UJK32" s="39"/>
      <c r="UJL32" s="39"/>
      <c r="UJM32" s="39"/>
      <c r="UJN32" s="39"/>
      <c r="UJO32" s="39"/>
      <c r="UJP32" s="39"/>
      <c r="UJQ32" s="39"/>
      <c r="UJR32" s="39"/>
      <c r="UJS32" s="39"/>
      <c r="UJT32" s="39"/>
      <c r="UJU32" s="39"/>
      <c r="UJV32" s="39"/>
      <c r="UJW32" s="39"/>
      <c r="UJX32" s="39"/>
      <c r="UJY32" s="39"/>
      <c r="UJZ32" s="39"/>
      <c r="UKA32" s="39"/>
      <c r="UKB32" s="39"/>
      <c r="UKC32" s="39"/>
      <c r="UKD32" s="39"/>
      <c r="UKE32" s="39"/>
      <c r="UKF32" s="39"/>
      <c r="UKG32" s="39"/>
      <c r="UKH32" s="39"/>
      <c r="UKI32" s="39"/>
      <c r="UKJ32" s="39"/>
      <c r="UKK32" s="39"/>
      <c r="UKL32" s="39"/>
      <c r="UKM32" s="39"/>
      <c r="UKN32" s="39"/>
      <c r="UKO32" s="39"/>
      <c r="UKP32" s="39"/>
      <c r="UKQ32" s="39"/>
      <c r="UKR32" s="39"/>
      <c r="UKS32" s="39"/>
      <c r="UKT32" s="39"/>
      <c r="UKU32" s="39"/>
      <c r="UKV32" s="39"/>
      <c r="UKW32" s="39"/>
      <c r="UKX32" s="39"/>
      <c r="UKY32" s="39"/>
      <c r="UKZ32" s="39"/>
      <c r="ULA32" s="39"/>
      <c r="ULB32" s="39"/>
      <c r="ULC32" s="39"/>
      <c r="ULD32" s="39"/>
      <c r="ULE32" s="39"/>
      <c r="ULF32" s="39"/>
      <c r="ULG32" s="39"/>
      <c r="ULH32" s="39"/>
      <c r="ULI32" s="39"/>
      <c r="ULJ32" s="39"/>
      <c r="ULK32" s="39"/>
      <c r="ULL32" s="39"/>
      <c r="ULM32" s="39"/>
      <c r="ULN32" s="39"/>
      <c r="ULO32" s="39"/>
      <c r="ULP32" s="39"/>
      <c r="ULQ32" s="39"/>
      <c r="ULR32" s="39"/>
      <c r="ULS32" s="39"/>
      <c r="ULT32" s="39"/>
      <c r="ULU32" s="39"/>
      <c r="ULV32" s="39"/>
      <c r="ULW32" s="39"/>
      <c r="ULX32" s="39"/>
      <c r="ULY32" s="39"/>
      <c r="ULZ32" s="39"/>
      <c r="UMA32" s="39"/>
      <c r="UMB32" s="39"/>
      <c r="UMC32" s="39"/>
      <c r="UMD32" s="39"/>
      <c r="UME32" s="39"/>
      <c r="UMF32" s="39"/>
      <c r="UMG32" s="39"/>
      <c r="UMH32" s="39"/>
      <c r="UMI32" s="39"/>
      <c r="UMJ32" s="39"/>
      <c r="UMK32" s="39"/>
      <c r="UML32" s="39"/>
      <c r="UMM32" s="39"/>
      <c r="UMN32" s="39"/>
      <c r="UMO32" s="39"/>
      <c r="UMP32" s="39"/>
      <c r="UMQ32" s="39"/>
      <c r="UMR32" s="39"/>
      <c r="UMS32" s="39"/>
      <c r="UMT32" s="39"/>
      <c r="UMU32" s="39"/>
      <c r="UMV32" s="39"/>
      <c r="UMW32" s="39"/>
      <c r="UMX32" s="39"/>
      <c r="UMY32" s="39"/>
      <c r="UMZ32" s="39"/>
      <c r="UNA32" s="39"/>
      <c r="UNB32" s="39"/>
      <c r="UNC32" s="39"/>
      <c r="UND32" s="39"/>
      <c r="UNE32" s="39"/>
      <c r="UNF32" s="39"/>
      <c r="UNG32" s="39"/>
      <c r="UNH32" s="39"/>
      <c r="UNI32" s="39"/>
      <c r="UNJ32" s="39"/>
      <c r="UNK32" s="39"/>
      <c r="UNL32" s="39"/>
      <c r="UNM32" s="39"/>
      <c r="UNN32" s="39"/>
      <c r="UNO32" s="39"/>
      <c r="UNP32" s="39"/>
      <c r="UNQ32" s="39"/>
      <c r="UNR32" s="39"/>
      <c r="UNS32" s="39"/>
      <c r="UNT32" s="39"/>
      <c r="UNU32" s="39"/>
      <c r="UNV32" s="39"/>
      <c r="UNW32" s="39"/>
      <c r="UNX32" s="39"/>
      <c r="UNY32" s="39"/>
      <c r="UNZ32" s="39"/>
      <c r="UOA32" s="39"/>
      <c r="UOB32" s="39"/>
      <c r="UOC32" s="39"/>
      <c r="UOD32" s="39"/>
      <c r="UOE32" s="39"/>
      <c r="UOF32" s="39"/>
      <c r="UOG32" s="39"/>
      <c r="UOH32" s="39"/>
      <c r="UOI32" s="39"/>
      <c r="UOJ32" s="39"/>
      <c r="UOK32" s="39"/>
      <c r="UOL32" s="39"/>
      <c r="UOM32" s="39"/>
      <c r="UON32" s="39"/>
      <c r="UOO32" s="39"/>
      <c r="UOP32" s="39"/>
      <c r="UOQ32" s="39"/>
      <c r="UOR32" s="39"/>
      <c r="UOS32" s="39"/>
      <c r="UOT32" s="39"/>
      <c r="UOU32" s="39"/>
      <c r="UOV32" s="39"/>
      <c r="UOW32" s="39"/>
      <c r="UOX32" s="39"/>
      <c r="UOY32" s="39"/>
      <c r="UOZ32" s="39"/>
      <c r="UPA32" s="39"/>
      <c r="UPB32" s="39"/>
      <c r="UPC32" s="39"/>
      <c r="UPD32" s="39"/>
      <c r="UPE32" s="39"/>
      <c r="UPF32" s="39"/>
      <c r="UPG32" s="39"/>
      <c r="UPH32" s="39"/>
      <c r="UPI32" s="39"/>
      <c r="UPJ32" s="39"/>
      <c r="UPK32" s="39"/>
      <c r="UPL32" s="39"/>
      <c r="UPM32" s="39"/>
      <c r="UPN32" s="39"/>
      <c r="UPO32" s="39"/>
      <c r="UPP32" s="39"/>
      <c r="UPQ32" s="39"/>
      <c r="UPR32" s="39"/>
      <c r="UPS32" s="39"/>
      <c r="UPT32" s="39"/>
      <c r="UPU32" s="39"/>
      <c r="UPV32" s="39"/>
      <c r="UPW32" s="39"/>
      <c r="UPX32" s="39"/>
      <c r="UPY32" s="39"/>
      <c r="UPZ32" s="39"/>
      <c r="UQA32" s="39"/>
      <c r="UQB32" s="39"/>
      <c r="UQC32" s="39"/>
      <c r="UQD32" s="39"/>
      <c r="UQE32" s="39"/>
      <c r="UQF32" s="39"/>
      <c r="UQG32" s="39"/>
      <c r="UQH32" s="39"/>
      <c r="UQI32" s="39"/>
      <c r="UQJ32" s="39"/>
      <c r="UQK32" s="39"/>
      <c r="UQL32" s="39"/>
      <c r="UQM32" s="39"/>
      <c r="UQN32" s="39"/>
      <c r="UQO32" s="39"/>
      <c r="UQP32" s="39"/>
      <c r="UQQ32" s="39"/>
      <c r="UQR32" s="39"/>
      <c r="UQS32" s="39"/>
      <c r="UQT32" s="39"/>
      <c r="UQU32" s="39"/>
      <c r="UQV32" s="39"/>
      <c r="UQW32" s="39"/>
      <c r="UQX32" s="39"/>
      <c r="UQY32" s="39"/>
      <c r="UQZ32" s="39"/>
      <c r="URA32" s="39"/>
      <c r="URB32" s="39"/>
      <c r="URC32" s="39"/>
      <c r="URD32" s="39"/>
      <c r="URE32" s="39"/>
      <c r="URF32" s="39"/>
      <c r="URG32" s="39"/>
      <c r="URH32" s="39"/>
      <c r="URI32" s="39"/>
      <c r="URJ32" s="39"/>
      <c r="URK32" s="39"/>
      <c r="URL32" s="39"/>
      <c r="URM32" s="39"/>
      <c r="URN32" s="39"/>
      <c r="URO32" s="39"/>
      <c r="URP32" s="39"/>
      <c r="URQ32" s="39"/>
      <c r="URR32" s="39"/>
      <c r="URS32" s="39"/>
      <c r="URT32" s="39"/>
      <c r="URU32" s="39"/>
      <c r="URV32" s="39"/>
      <c r="URW32" s="39"/>
      <c r="URX32" s="39"/>
      <c r="URY32" s="39"/>
      <c r="URZ32" s="39"/>
      <c r="USA32" s="39"/>
      <c r="USB32" s="39"/>
      <c r="USC32" s="39"/>
      <c r="USD32" s="39"/>
      <c r="USE32" s="39"/>
      <c r="USF32" s="39"/>
      <c r="USG32" s="39"/>
      <c r="USH32" s="39"/>
      <c r="USI32" s="39"/>
      <c r="USJ32" s="39"/>
      <c r="USK32" s="39"/>
      <c r="USL32" s="39"/>
      <c r="USM32" s="39"/>
      <c r="USN32" s="39"/>
      <c r="USO32" s="39"/>
      <c r="USP32" s="39"/>
      <c r="USQ32" s="39"/>
      <c r="USR32" s="39"/>
      <c r="USS32" s="39"/>
      <c r="UST32" s="39"/>
      <c r="USU32" s="39"/>
      <c r="USV32" s="39"/>
      <c r="USW32" s="39"/>
      <c r="USX32" s="39"/>
      <c r="USY32" s="39"/>
      <c r="USZ32" s="39"/>
      <c r="UTA32" s="39"/>
      <c r="UTB32" s="39"/>
      <c r="UTC32" s="39"/>
      <c r="UTD32" s="39"/>
      <c r="UTE32" s="39"/>
      <c r="UTF32" s="39"/>
      <c r="UTG32" s="39"/>
      <c r="UTH32" s="39"/>
      <c r="UTI32" s="39"/>
      <c r="UTJ32" s="39"/>
      <c r="UTK32" s="39"/>
      <c r="UTL32" s="39"/>
      <c r="UTM32" s="39"/>
      <c r="UTN32" s="39"/>
      <c r="UTO32" s="39"/>
      <c r="UTP32" s="39"/>
      <c r="UTQ32" s="39"/>
      <c r="UTR32" s="39"/>
      <c r="UTS32" s="39"/>
      <c r="UTT32" s="39"/>
      <c r="UTU32" s="39"/>
      <c r="UTV32" s="39"/>
      <c r="UTW32" s="39"/>
      <c r="UTX32" s="39"/>
      <c r="UTY32" s="39"/>
      <c r="UTZ32" s="39"/>
      <c r="UUA32" s="39"/>
      <c r="UUB32" s="39"/>
      <c r="UUC32" s="39"/>
      <c r="UUD32" s="39"/>
      <c r="UUE32" s="39"/>
      <c r="UUF32" s="39"/>
      <c r="UUG32" s="39"/>
      <c r="UUH32" s="39"/>
      <c r="UUI32" s="39"/>
      <c r="UUJ32" s="39"/>
      <c r="UUK32" s="39"/>
      <c r="UUL32" s="39"/>
      <c r="UUM32" s="39"/>
      <c r="UUN32" s="39"/>
      <c r="UUO32" s="39"/>
      <c r="UUP32" s="39"/>
      <c r="UUQ32" s="39"/>
      <c r="UUR32" s="39"/>
      <c r="UUS32" s="39"/>
      <c r="UUT32" s="39"/>
      <c r="UUU32" s="39"/>
      <c r="UUV32" s="39"/>
      <c r="UUW32" s="39"/>
      <c r="UUX32" s="39"/>
      <c r="UUY32" s="39"/>
      <c r="UUZ32" s="39"/>
      <c r="UVA32" s="39"/>
      <c r="UVB32" s="39"/>
      <c r="UVC32" s="39"/>
      <c r="UVD32" s="39"/>
      <c r="UVE32" s="39"/>
      <c r="UVF32" s="39"/>
      <c r="UVG32" s="39"/>
      <c r="UVH32" s="39"/>
      <c r="UVI32" s="39"/>
      <c r="UVJ32" s="39"/>
      <c r="UVK32" s="39"/>
      <c r="UVL32" s="39"/>
      <c r="UVM32" s="39"/>
      <c r="UVN32" s="39"/>
      <c r="UVO32" s="39"/>
      <c r="UVP32" s="39"/>
      <c r="UVQ32" s="39"/>
      <c r="UVR32" s="39"/>
      <c r="UVS32" s="39"/>
      <c r="UVT32" s="39"/>
      <c r="UVU32" s="39"/>
      <c r="UVV32" s="39"/>
      <c r="UVW32" s="39"/>
      <c r="UVX32" s="39"/>
      <c r="UVY32" s="39"/>
      <c r="UVZ32" s="39"/>
      <c r="UWA32" s="39"/>
      <c r="UWB32" s="39"/>
      <c r="UWC32" s="39"/>
      <c r="UWD32" s="39"/>
      <c r="UWE32" s="39"/>
      <c r="UWF32" s="39"/>
      <c r="UWG32" s="39"/>
      <c r="UWH32" s="39"/>
      <c r="UWI32" s="39"/>
      <c r="UWJ32" s="39"/>
      <c r="UWK32" s="39"/>
      <c r="UWL32" s="39"/>
      <c r="UWM32" s="39"/>
      <c r="UWN32" s="39"/>
      <c r="UWO32" s="39"/>
      <c r="UWP32" s="39"/>
      <c r="UWQ32" s="39"/>
      <c r="UWR32" s="39"/>
      <c r="UWS32" s="39"/>
      <c r="UWT32" s="39"/>
      <c r="UWU32" s="39"/>
      <c r="UWV32" s="39"/>
      <c r="UWW32" s="39"/>
      <c r="UWX32" s="39"/>
      <c r="UWY32" s="39"/>
      <c r="UWZ32" s="39"/>
      <c r="UXA32" s="39"/>
      <c r="UXB32" s="39"/>
      <c r="UXC32" s="39"/>
      <c r="UXD32" s="39"/>
      <c r="UXE32" s="39"/>
      <c r="UXF32" s="39"/>
      <c r="UXG32" s="39"/>
      <c r="UXH32" s="39"/>
      <c r="UXI32" s="39"/>
      <c r="UXJ32" s="39"/>
      <c r="UXK32" s="39"/>
      <c r="UXL32" s="39"/>
      <c r="UXM32" s="39"/>
      <c r="UXN32" s="39"/>
      <c r="UXO32" s="39"/>
      <c r="UXP32" s="39"/>
      <c r="UXQ32" s="39"/>
      <c r="UXR32" s="39"/>
      <c r="UXS32" s="39"/>
      <c r="UXT32" s="39"/>
      <c r="UXU32" s="39"/>
      <c r="UXV32" s="39"/>
      <c r="UXW32" s="39"/>
      <c r="UXX32" s="39"/>
      <c r="UXY32" s="39"/>
      <c r="UXZ32" s="39"/>
      <c r="UYA32" s="39"/>
      <c r="UYB32" s="39"/>
      <c r="UYC32" s="39"/>
      <c r="UYD32" s="39"/>
      <c r="UYE32" s="39"/>
      <c r="UYF32" s="39"/>
      <c r="UYG32" s="39"/>
      <c r="UYH32" s="39"/>
      <c r="UYI32" s="39"/>
      <c r="UYJ32" s="39"/>
      <c r="UYK32" s="39"/>
      <c r="UYL32" s="39"/>
      <c r="UYM32" s="39"/>
      <c r="UYN32" s="39"/>
      <c r="UYO32" s="39"/>
      <c r="UYP32" s="39"/>
      <c r="UYQ32" s="39"/>
      <c r="UYR32" s="39"/>
      <c r="UYS32" s="39"/>
      <c r="UYT32" s="39"/>
      <c r="UYU32" s="39"/>
      <c r="UYV32" s="39"/>
      <c r="UYW32" s="39"/>
      <c r="UYX32" s="39"/>
      <c r="UYY32" s="39"/>
      <c r="UYZ32" s="39"/>
      <c r="UZA32" s="39"/>
      <c r="UZB32" s="39"/>
      <c r="UZC32" s="39"/>
      <c r="UZD32" s="39"/>
      <c r="UZE32" s="39"/>
      <c r="UZF32" s="39"/>
      <c r="UZG32" s="39"/>
      <c r="UZH32" s="39"/>
      <c r="UZI32" s="39"/>
      <c r="UZJ32" s="39"/>
      <c r="UZK32" s="39"/>
      <c r="UZL32" s="39"/>
      <c r="UZM32" s="39"/>
      <c r="UZN32" s="39"/>
      <c r="UZO32" s="39"/>
      <c r="UZP32" s="39"/>
      <c r="UZQ32" s="39"/>
      <c r="UZR32" s="39"/>
      <c r="UZS32" s="39"/>
      <c r="UZT32" s="39"/>
      <c r="UZU32" s="39"/>
      <c r="UZV32" s="39"/>
      <c r="UZW32" s="39"/>
      <c r="UZX32" s="39"/>
      <c r="UZY32" s="39"/>
      <c r="UZZ32" s="39"/>
      <c r="VAA32" s="39"/>
      <c r="VAB32" s="39"/>
      <c r="VAC32" s="39"/>
      <c r="VAD32" s="39"/>
      <c r="VAE32" s="39"/>
      <c r="VAF32" s="39"/>
      <c r="VAG32" s="39"/>
      <c r="VAH32" s="39"/>
      <c r="VAI32" s="39"/>
      <c r="VAJ32" s="39"/>
      <c r="VAK32" s="39"/>
      <c r="VAL32" s="39"/>
      <c r="VAM32" s="39"/>
      <c r="VAN32" s="39"/>
      <c r="VAO32" s="39"/>
      <c r="VAP32" s="39"/>
      <c r="VAQ32" s="39"/>
      <c r="VAR32" s="39"/>
      <c r="VAS32" s="39"/>
      <c r="VAT32" s="39"/>
      <c r="VAU32" s="39"/>
      <c r="VAV32" s="39"/>
      <c r="VAW32" s="39"/>
      <c r="VAX32" s="39"/>
      <c r="VAY32" s="39"/>
      <c r="VAZ32" s="39"/>
      <c r="VBA32" s="39"/>
      <c r="VBB32" s="39"/>
      <c r="VBC32" s="39"/>
      <c r="VBD32" s="39"/>
      <c r="VBE32" s="39"/>
      <c r="VBF32" s="39"/>
      <c r="VBG32" s="39"/>
      <c r="VBH32" s="39"/>
      <c r="VBI32" s="39"/>
      <c r="VBJ32" s="39"/>
      <c r="VBK32" s="39"/>
      <c r="VBL32" s="39"/>
      <c r="VBM32" s="39"/>
      <c r="VBN32" s="39"/>
      <c r="VBO32" s="39"/>
      <c r="VBP32" s="39"/>
      <c r="VBQ32" s="39"/>
      <c r="VBR32" s="39"/>
      <c r="VBS32" s="39"/>
      <c r="VBT32" s="39"/>
      <c r="VBU32" s="39"/>
      <c r="VBV32" s="39"/>
      <c r="VBW32" s="39"/>
      <c r="VBX32" s="39"/>
      <c r="VBY32" s="39"/>
      <c r="VBZ32" s="39"/>
      <c r="VCA32" s="39"/>
      <c r="VCB32" s="39"/>
      <c r="VCC32" s="39"/>
      <c r="VCD32" s="39"/>
      <c r="VCE32" s="39"/>
      <c r="VCF32" s="39"/>
      <c r="VCG32" s="39"/>
      <c r="VCH32" s="39"/>
      <c r="VCI32" s="39"/>
      <c r="VCJ32" s="39"/>
      <c r="VCK32" s="39"/>
      <c r="VCL32" s="39"/>
      <c r="VCM32" s="39"/>
      <c r="VCN32" s="39"/>
      <c r="VCO32" s="39"/>
      <c r="VCP32" s="39"/>
      <c r="VCQ32" s="39"/>
      <c r="VCR32" s="39"/>
      <c r="VCS32" s="39"/>
      <c r="VCT32" s="39"/>
      <c r="VCU32" s="39"/>
      <c r="VCV32" s="39"/>
      <c r="VCW32" s="39"/>
      <c r="VCX32" s="39"/>
      <c r="VCY32" s="39"/>
      <c r="VCZ32" s="39"/>
      <c r="VDA32" s="39"/>
      <c r="VDB32" s="39"/>
      <c r="VDC32" s="39"/>
      <c r="VDD32" s="39"/>
      <c r="VDE32" s="39"/>
      <c r="VDF32" s="39"/>
      <c r="VDG32" s="39"/>
      <c r="VDH32" s="39"/>
      <c r="VDI32" s="39"/>
      <c r="VDJ32" s="39"/>
      <c r="VDK32" s="39"/>
      <c r="VDL32" s="39"/>
      <c r="VDM32" s="39"/>
      <c r="VDN32" s="39"/>
      <c r="VDO32" s="39"/>
      <c r="VDP32" s="39"/>
      <c r="VDQ32" s="39"/>
      <c r="VDR32" s="39"/>
      <c r="VDS32" s="39"/>
      <c r="VDT32" s="39"/>
      <c r="VDU32" s="39"/>
      <c r="VDV32" s="39"/>
      <c r="VDW32" s="39"/>
      <c r="VDX32" s="39"/>
      <c r="VDY32" s="39"/>
      <c r="VDZ32" s="39"/>
      <c r="VEA32" s="39"/>
      <c r="VEB32" s="39"/>
      <c r="VEC32" s="39"/>
      <c r="VED32" s="39"/>
      <c r="VEE32" s="39"/>
      <c r="VEF32" s="39"/>
      <c r="VEG32" s="39"/>
      <c r="VEH32" s="39"/>
      <c r="VEI32" s="39"/>
      <c r="VEJ32" s="39"/>
      <c r="VEK32" s="39"/>
      <c r="VEL32" s="39"/>
      <c r="VEM32" s="39"/>
      <c r="VEN32" s="39"/>
      <c r="VEO32" s="39"/>
      <c r="VEP32" s="39"/>
      <c r="VEQ32" s="39"/>
      <c r="VER32" s="39"/>
      <c r="VES32" s="39"/>
      <c r="VET32" s="39"/>
      <c r="VEU32" s="39"/>
      <c r="VEV32" s="39"/>
      <c r="VEW32" s="39"/>
      <c r="VEX32" s="39"/>
      <c r="VEY32" s="39"/>
      <c r="VEZ32" s="39"/>
      <c r="VFA32" s="39"/>
      <c r="VFB32" s="39"/>
      <c r="VFC32" s="39"/>
      <c r="VFD32" s="39"/>
      <c r="VFE32" s="39"/>
      <c r="VFF32" s="39"/>
      <c r="VFG32" s="39"/>
      <c r="VFH32" s="39"/>
      <c r="VFI32" s="39"/>
      <c r="VFJ32" s="39"/>
      <c r="VFK32" s="39"/>
      <c r="VFL32" s="39"/>
      <c r="VFM32" s="39"/>
      <c r="VFN32" s="39"/>
      <c r="VFO32" s="39"/>
      <c r="VFP32" s="39"/>
      <c r="VFQ32" s="39"/>
      <c r="VFR32" s="39"/>
      <c r="VFS32" s="39"/>
      <c r="VFT32" s="39"/>
      <c r="VFU32" s="39"/>
      <c r="VFV32" s="39"/>
      <c r="VFW32" s="39"/>
      <c r="VFX32" s="39"/>
      <c r="VFY32" s="39"/>
      <c r="VFZ32" s="39"/>
      <c r="VGA32" s="39"/>
      <c r="VGB32" s="39"/>
      <c r="VGC32" s="39"/>
      <c r="VGD32" s="39"/>
      <c r="VGE32" s="39"/>
      <c r="VGF32" s="39"/>
      <c r="VGG32" s="39"/>
      <c r="VGH32" s="39"/>
      <c r="VGI32" s="39"/>
      <c r="VGJ32" s="39"/>
      <c r="VGK32" s="39"/>
      <c r="VGL32" s="39"/>
      <c r="VGM32" s="39"/>
      <c r="VGN32" s="39"/>
      <c r="VGO32" s="39"/>
      <c r="VGP32" s="39"/>
      <c r="VGQ32" s="39"/>
      <c r="VGR32" s="39"/>
      <c r="VGS32" s="39"/>
      <c r="VGT32" s="39"/>
      <c r="VGU32" s="39"/>
      <c r="VGV32" s="39"/>
      <c r="VGW32" s="39"/>
      <c r="VGX32" s="39"/>
      <c r="VGY32" s="39"/>
      <c r="VGZ32" s="39"/>
      <c r="VHA32" s="39"/>
      <c r="VHB32" s="39"/>
      <c r="VHC32" s="39"/>
      <c r="VHD32" s="39"/>
      <c r="VHE32" s="39"/>
      <c r="VHF32" s="39"/>
      <c r="VHG32" s="39"/>
      <c r="VHH32" s="39"/>
      <c r="VHI32" s="39"/>
      <c r="VHJ32" s="39"/>
      <c r="VHK32" s="39"/>
      <c r="VHL32" s="39"/>
      <c r="VHM32" s="39"/>
      <c r="VHN32" s="39"/>
      <c r="VHO32" s="39"/>
      <c r="VHP32" s="39"/>
      <c r="VHQ32" s="39"/>
      <c r="VHR32" s="39"/>
      <c r="VHS32" s="39"/>
      <c r="VHT32" s="39"/>
      <c r="VHU32" s="39"/>
      <c r="VHV32" s="39"/>
      <c r="VHW32" s="39"/>
      <c r="VHX32" s="39"/>
      <c r="VHY32" s="39"/>
      <c r="VHZ32" s="39"/>
      <c r="VIA32" s="39"/>
      <c r="VIB32" s="39"/>
      <c r="VIC32" s="39"/>
      <c r="VID32" s="39"/>
      <c r="VIE32" s="39"/>
      <c r="VIF32" s="39"/>
      <c r="VIG32" s="39"/>
      <c r="VIH32" s="39"/>
      <c r="VII32" s="39"/>
      <c r="VIJ32" s="39"/>
      <c r="VIK32" s="39"/>
      <c r="VIL32" s="39"/>
      <c r="VIM32" s="39"/>
      <c r="VIN32" s="39"/>
      <c r="VIO32" s="39"/>
      <c r="VIP32" s="39"/>
      <c r="VIQ32" s="39"/>
      <c r="VIR32" s="39"/>
      <c r="VIS32" s="39"/>
      <c r="VIT32" s="39"/>
      <c r="VIU32" s="39"/>
      <c r="VIV32" s="39"/>
      <c r="VIW32" s="39"/>
      <c r="VIX32" s="39"/>
      <c r="VIY32" s="39"/>
      <c r="VIZ32" s="39"/>
      <c r="VJA32" s="39"/>
      <c r="VJB32" s="39"/>
      <c r="VJC32" s="39"/>
      <c r="VJD32" s="39"/>
      <c r="VJE32" s="39"/>
      <c r="VJF32" s="39"/>
      <c r="VJG32" s="39"/>
      <c r="VJH32" s="39"/>
      <c r="VJI32" s="39"/>
      <c r="VJJ32" s="39"/>
      <c r="VJK32" s="39"/>
      <c r="VJL32" s="39"/>
      <c r="VJM32" s="39"/>
      <c r="VJN32" s="39"/>
      <c r="VJO32" s="39"/>
      <c r="VJP32" s="39"/>
      <c r="VJQ32" s="39"/>
      <c r="VJR32" s="39"/>
      <c r="VJS32" s="39"/>
      <c r="VJT32" s="39"/>
      <c r="VJU32" s="39"/>
      <c r="VJV32" s="39"/>
      <c r="VJW32" s="39"/>
      <c r="VJX32" s="39"/>
      <c r="VJY32" s="39"/>
      <c r="VJZ32" s="39"/>
      <c r="VKA32" s="39"/>
      <c r="VKB32" s="39"/>
      <c r="VKC32" s="39"/>
      <c r="VKD32" s="39"/>
      <c r="VKE32" s="39"/>
      <c r="VKF32" s="39"/>
      <c r="VKG32" s="39"/>
      <c r="VKH32" s="39"/>
      <c r="VKI32" s="39"/>
      <c r="VKJ32" s="39"/>
      <c r="VKK32" s="39"/>
      <c r="VKL32" s="39"/>
      <c r="VKM32" s="39"/>
      <c r="VKN32" s="39"/>
      <c r="VKO32" s="39"/>
      <c r="VKP32" s="39"/>
      <c r="VKQ32" s="39"/>
      <c r="VKR32" s="39"/>
      <c r="VKS32" s="39"/>
      <c r="VKT32" s="39"/>
      <c r="VKU32" s="39"/>
      <c r="VKV32" s="39"/>
      <c r="VKW32" s="39"/>
      <c r="VKX32" s="39"/>
      <c r="VKY32" s="39"/>
      <c r="VKZ32" s="39"/>
      <c r="VLA32" s="39"/>
      <c r="VLB32" s="39"/>
      <c r="VLC32" s="39"/>
      <c r="VLD32" s="39"/>
      <c r="VLE32" s="39"/>
      <c r="VLF32" s="39"/>
      <c r="VLG32" s="39"/>
      <c r="VLH32" s="39"/>
      <c r="VLI32" s="39"/>
      <c r="VLJ32" s="39"/>
      <c r="VLK32" s="39"/>
      <c r="VLL32" s="39"/>
      <c r="VLM32" s="39"/>
      <c r="VLN32" s="39"/>
      <c r="VLO32" s="39"/>
      <c r="VLP32" s="39"/>
      <c r="VLQ32" s="39"/>
      <c r="VLR32" s="39"/>
      <c r="VLS32" s="39"/>
      <c r="VLT32" s="39"/>
      <c r="VLU32" s="39"/>
      <c r="VLV32" s="39"/>
      <c r="VLW32" s="39"/>
      <c r="VLX32" s="39"/>
      <c r="VLY32" s="39"/>
      <c r="VLZ32" s="39"/>
      <c r="VMA32" s="39"/>
      <c r="VMB32" s="39"/>
      <c r="VMC32" s="39"/>
      <c r="VMD32" s="39"/>
      <c r="VME32" s="39"/>
      <c r="VMF32" s="39"/>
      <c r="VMG32" s="39"/>
      <c r="VMH32" s="39"/>
      <c r="VMI32" s="39"/>
      <c r="VMJ32" s="39"/>
      <c r="VMK32" s="39"/>
      <c r="VML32" s="39"/>
      <c r="VMM32" s="39"/>
      <c r="VMN32" s="39"/>
      <c r="VMO32" s="39"/>
      <c r="VMP32" s="39"/>
      <c r="VMQ32" s="39"/>
      <c r="VMR32" s="39"/>
      <c r="VMS32" s="39"/>
      <c r="VMT32" s="39"/>
      <c r="VMU32" s="39"/>
      <c r="VMV32" s="39"/>
      <c r="VMW32" s="39"/>
      <c r="VMX32" s="39"/>
      <c r="VMY32" s="39"/>
      <c r="VMZ32" s="39"/>
      <c r="VNA32" s="39"/>
      <c r="VNB32" s="39"/>
      <c r="VNC32" s="39"/>
      <c r="VND32" s="39"/>
      <c r="VNE32" s="39"/>
      <c r="VNF32" s="39"/>
      <c r="VNG32" s="39"/>
      <c r="VNH32" s="39"/>
      <c r="VNI32" s="39"/>
      <c r="VNJ32" s="39"/>
      <c r="VNK32" s="39"/>
      <c r="VNL32" s="39"/>
      <c r="VNM32" s="39"/>
      <c r="VNN32" s="39"/>
      <c r="VNO32" s="39"/>
      <c r="VNP32" s="39"/>
      <c r="VNQ32" s="39"/>
      <c r="VNR32" s="39"/>
      <c r="VNS32" s="39"/>
      <c r="VNT32" s="39"/>
      <c r="VNU32" s="39"/>
      <c r="VNV32" s="39"/>
      <c r="VNW32" s="39"/>
      <c r="VNX32" s="39"/>
      <c r="VNY32" s="39"/>
      <c r="VNZ32" s="39"/>
      <c r="VOA32" s="39"/>
      <c r="VOB32" s="39"/>
      <c r="VOC32" s="39"/>
      <c r="VOD32" s="39"/>
      <c r="VOE32" s="39"/>
      <c r="VOF32" s="39"/>
      <c r="VOG32" s="39"/>
      <c r="VOH32" s="39"/>
      <c r="VOI32" s="39"/>
      <c r="VOJ32" s="39"/>
      <c r="VOK32" s="39"/>
      <c r="VOL32" s="39"/>
      <c r="VOM32" s="39"/>
      <c r="VON32" s="39"/>
      <c r="VOO32" s="39"/>
      <c r="VOP32" s="39"/>
      <c r="VOQ32" s="39"/>
      <c r="VOR32" s="39"/>
      <c r="VOS32" s="39"/>
      <c r="VOT32" s="39"/>
      <c r="VOU32" s="39"/>
      <c r="VOV32" s="39"/>
      <c r="VOW32" s="39"/>
      <c r="VOX32" s="39"/>
      <c r="VOY32" s="39"/>
      <c r="VOZ32" s="39"/>
      <c r="VPA32" s="39"/>
      <c r="VPB32" s="39"/>
      <c r="VPC32" s="39"/>
      <c r="VPD32" s="39"/>
      <c r="VPE32" s="39"/>
      <c r="VPF32" s="39"/>
      <c r="VPG32" s="39"/>
      <c r="VPH32" s="39"/>
      <c r="VPI32" s="39"/>
      <c r="VPJ32" s="39"/>
      <c r="VPK32" s="39"/>
      <c r="VPL32" s="39"/>
      <c r="VPM32" s="39"/>
      <c r="VPN32" s="39"/>
      <c r="VPO32" s="39"/>
      <c r="VPP32" s="39"/>
      <c r="VPQ32" s="39"/>
      <c r="VPR32" s="39"/>
      <c r="VPS32" s="39"/>
      <c r="VPT32" s="39"/>
      <c r="VPU32" s="39"/>
      <c r="VPV32" s="39"/>
      <c r="VPW32" s="39"/>
      <c r="VPX32" s="39"/>
      <c r="VPY32" s="39"/>
      <c r="VPZ32" s="39"/>
      <c r="VQA32" s="39"/>
      <c r="VQB32" s="39"/>
      <c r="VQC32" s="39"/>
      <c r="VQD32" s="39"/>
      <c r="VQE32" s="39"/>
      <c r="VQF32" s="39"/>
      <c r="VQG32" s="39"/>
      <c r="VQH32" s="39"/>
      <c r="VQI32" s="39"/>
      <c r="VQJ32" s="39"/>
      <c r="VQK32" s="39"/>
      <c r="VQL32" s="39"/>
      <c r="VQM32" s="39"/>
      <c r="VQN32" s="39"/>
      <c r="VQO32" s="39"/>
      <c r="VQP32" s="39"/>
      <c r="VQQ32" s="39"/>
      <c r="VQR32" s="39"/>
      <c r="VQS32" s="39"/>
      <c r="VQT32" s="39"/>
      <c r="VQU32" s="39"/>
      <c r="VQV32" s="39"/>
      <c r="VQW32" s="39"/>
      <c r="VQX32" s="39"/>
      <c r="VQY32" s="39"/>
      <c r="VQZ32" s="39"/>
      <c r="VRA32" s="39"/>
      <c r="VRB32" s="39"/>
      <c r="VRC32" s="39"/>
      <c r="VRD32" s="39"/>
      <c r="VRE32" s="39"/>
      <c r="VRF32" s="39"/>
      <c r="VRG32" s="39"/>
      <c r="VRH32" s="39"/>
      <c r="VRI32" s="39"/>
      <c r="VRJ32" s="39"/>
      <c r="VRK32" s="39"/>
      <c r="VRL32" s="39"/>
      <c r="VRM32" s="39"/>
      <c r="VRN32" s="39"/>
      <c r="VRO32" s="39"/>
      <c r="VRP32" s="39"/>
      <c r="VRQ32" s="39"/>
      <c r="VRR32" s="39"/>
      <c r="VRS32" s="39"/>
      <c r="VRT32" s="39"/>
      <c r="VRU32" s="39"/>
      <c r="VRV32" s="39"/>
      <c r="VRW32" s="39"/>
      <c r="VRX32" s="39"/>
      <c r="VRY32" s="39"/>
      <c r="VRZ32" s="39"/>
      <c r="VSA32" s="39"/>
      <c r="VSB32" s="39"/>
      <c r="VSC32" s="39"/>
      <c r="VSD32" s="39"/>
      <c r="VSE32" s="39"/>
      <c r="VSF32" s="39"/>
      <c r="VSG32" s="39"/>
      <c r="VSH32" s="39"/>
      <c r="VSI32" s="39"/>
      <c r="VSJ32" s="39"/>
      <c r="VSK32" s="39"/>
      <c r="VSL32" s="39"/>
      <c r="VSM32" s="39"/>
      <c r="VSN32" s="39"/>
      <c r="VSO32" s="39"/>
      <c r="VSP32" s="39"/>
      <c r="VSQ32" s="39"/>
      <c r="VSR32" s="39"/>
      <c r="VSS32" s="39"/>
      <c r="VST32" s="39"/>
      <c r="VSU32" s="39"/>
      <c r="VSV32" s="39"/>
      <c r="VSW32" s="39"/>
      <c r="VSX32" s="39"/>
      <c r="VSY32" s="39"/>
      <c r="VSZ32" s="39"/>
      <c r="VTA32" s="39"/>
      <c r="VTB32" s="39"/>
      <c r="VTC32" s="39"/>
      <c r="VTD32" s="39"/>
      <c r="VTE32" s="39"/>
      <c r="VTF32" s="39"/>
      <c r="VTG32" s="39"/>
      <c r="VTH32" s="39"/>
      <c r="VTI32" s="39"/>
      <c r="VTJ32" s="39"/>
      <c r="VTK32" s="39"/>
      <c r="VTL32" s="39"/>
      <c r="VTM32" s="39"/>
      <c r="VTN32" s="39"/>
      <c r="VTO32" s="39"/>
      <c r="VTP32" s="39"/>
      <c r="VTQ32" s="39"/>
      <c r="VTR32" s="39"/>
      <c r="VTS32" s="39"/>
      <c r="VTT32" s="39"/>
      <c r="VTU32" s="39"/>
      <c r="VTV32" s="39"/>
      <c r="VTW32" s="39"/>
      <c r="VTX32" s="39"/>
      <c r="VTY32" s="39"/>
      <c r="VTZ32" s="39"/>
      <c r="VUA32" s="39"/>
      <c r="VUB32" s="39"/>
      <c r="VUC32" s="39"/>
      <c r="VUD32" s="39"/>
      <c r="VUE32" s="39"/>
      <c r="VUF32" s="39"/>
      <c r="VUG32" s="39"/>
      <c r="VUH32" s="39"/>
      <c r="VUI32" s="39"/>
      <c r="VUJ32" s="39"/>
      <c r="VUK32" s="39"/>
      <c r="VUL32" s="39"/>
      <c r="VUM32" s="39"/>
      <c r="VUN32" s="39"/>
      <c r="VUO32" s="39"/>
      <c r="VUP32" s="39"/>
      <c r="VUQ32" s="39"/>
      <c r="VUR32" s="39"/>
      <c r="VUS32" s="39"/>
      <c r="VUT32" s="39"/>
      <c r="VUU32" s="39"/>
      <c r="VUV32" s="39"/>
      <c r="VUW32" s="39"/>
      <c r="VUX32" s="39"/>
      <c r="VUY32" s="39"/>
      <c r="VUZ32" s="39"/>
      <c r="VVA32" s="39"/>
      <c r="VVB32" s="39"/>
      <c r="VVC32" s="39"/>
      <c r="VVD32" s="39"/>
      <c r="VVE32" s="39"/>
      <c r="VVF32" s="39"/>
      <c r="VVG32" s="39"/>
      <c r="VVH32" s="39"/>
      <c r="VVI32" s="39"/>
      <c r="VVJ32" s="39"/>
      <c r="VVK32" s="39"/>
      <c r="VVL32" s="39"/>
      <c r="VVM32" s="39"/>
      <c r="VVN32" s="39"/>
      <c r="VVO32" s="39"/>
      <c r="VVP32" s="39"/>
      <c r="VVQ32" s="39"/>
      <c r="VVR32" s="39"/>
      <c r="VVS32" s="39"/>
      <c r="VVT32" s="39"/>
      <c r="VVU32" s="39"/>
      <c r="VVV32" s="39"/>
      <c r="VVW32" s="39"/>
      <c r="VVX32" s="39"/>
      <c r="VVY32" s="39"/>
      <c r="VVZ32" s="39"/>
      <c r="VWA32" s="39"/>
      <c r="VWB32" s="39"/>
      <c r="VWC32" s="39"/>
      <c r="VWD32" s="39"/>
      <c r="VWE32" s="39"/>
      <c r="VWF32" s="39"/>
      <c r="VWG32" s="39"/>
      <c r="VWH32" s="39"/>
      <c r="VWI32" s="39"/>
      <c r="VWJ32" s="39"/>
      <c r="VWK32" s="39"/>
      <c r="VWL32" s="39"/>
      <c r="VWM32" s="39"/>
      <c r="VWN32" s="39"/>
      <c r="VWO32" s="39"/>
      <c r="VWP32" s="39"/>
      <c r="VWQ32" s="39"/>
      <c r="VWR32" s="39"/>
      <c r="VWS32" s="39"/>
      <c r="VWT32" s="39"/>
      <c r="VWU32" s="39"/>
      <c r="VWV32" s="39"/>
      <c r="VWW32" s="39"/>
      <c r="VWX32" s="39"/>
      <c r="VWY32" s="39"/>
      <c r="VWZ32" s="39"/>
      <c r="VXA32" s="39"/>
      <c r="VXB32" s="39"/>
      <c r="VXC32" s="39"/>
      <c r="VXD32" s="39"/>
      <c r="VXE32" s="39"/>
      <c r="VXF32" s="39"/>
      <c r="VXG32" s="39"/>
      <c r="VXH32" s="39"/>
      <c r="VXI32" s="39"/>
      <c r="VXJ32" s="39"/>
      <c r="VXK32" s="39"/>
      <c r="VXL32" s="39"/>
      <c r="VXM32" s="39"/>
      <c r="VXN32" s="39"/>
      <c r="VXO32" s="39"/>
      <c r="VXP32" s="39"/>
      <c r="VXQ32" s="39"/>
      <c r="VXR32" s="39"/>
      <c r="VXS32" s="39"/>
      <c r="VXT32" s="39"/>
      <c r="VXU32" s="39"/>
      <c r="VXV32" s="39"/>
      <c r="VXW32" s="39"/>
      <c r="VXX32" s="39"/>
      <c r="VXY32" s="39"/>
      <c r="VXZ32" s="39"/>
      <c r="VYA32" s="39"/>
      <c r="VYB32" s="39"/>
      <c r="VYC32" s="39"/>
      <c r="VYD32" s="39"/>
      <c r="VYE32" s="39"/>
      <c r="VYF32" s="39"/>
      <c r="VYG32" s="39"/>
      <c r="VYH32" s="39"/>
      <c r="VYI32" s="39"/>
      <c r="VYJ32" s="39"/>
      <c r="VYK32" s="39"/>
      <c r="VYL32" s="39"/>
      <c r="VYM32" s="39"/>
      <c r="VYN32" s="39"/>
      <c r="VYO32" s="39"/>
      <c r="VYP32" s="39"/>
      <c r="VYQ32" s="39"/>
      <c r="VYR32" s="39"/>
      <c r="VYS32" s="39"/>
      <c r="VYT32" s="39"/>
      <c r="VYU32" s="39"/>
      <c r="VYV32" s="39"/>
      <c r="VYW32" s="39"/>
      <c r="VYX32" s="39"/>
      <c r="VYY32" s="39"/>
      <c r="VYZ32" s="39"/>
      <c r="VZA32" s="39"/>
      <c r="VZB32" s="39"/>
      <c r="VZC32" s="39"/>
      <c r="VZD32" s="39"/>
      <c r="VZE32" s="39"/>
      <c r="VZF32" s="39"/>
      <c r="VZG32" s="39"/>
      <c r="VZH32" s="39"/>
      <c r="VZI32" s="39"/>
      <c r="VZJ32" s="39"/>
      <c r="VZK32" s="39"/>
      <c r="VZL32" s="39"/>
      <c r="VZM32" s="39"/>
      <c r="VZN32" s="39"/>
      <c r="VZO32" s="39"/>
      <c r="VZP32" s="39"/>
      <c r="VZQ32" s="39"/>
      <c r="VZR32" s="39"/>
      <c r="VZS32" s="39"/>
      <c r="VZT32" s="39"/>
      <c r="VZU32" s="39"/>
      <c r="VZV32" s="39"/>
      <c r="VZW32" s="39"/>
      <c r="VZX32" s="39"/>
      <c r="VZY32" s="39"/>
      <c r="VZZ32" s="39"/>
      <c r="WAA32" s="39"/>
      <c r="WAB32" s="39"/>
      <c r="WAC32" s="39"/>
      <c r="WAD32" s="39"/>
      <c r="WAE32" s="39"/>
      <c r="WAF32" s="39"/>
      <c r="WAG32" s="39"/>
      <c r="WAH32" s="39"/>
      <c r="WAI32" s="39"/>
      <c r="WAJ32" s="39"/>
      <c r="WAK32" s="39"/>
      <c r="WAL32" s="39"/>
      <c r="WAM32" s="39"/>
      <c r="WAN32" s="39"/>
      <c r="WAO32" s="39"/>
      <c r="WAP32" s="39"/>
      <c r="WAQ32" s="39"/>
      <c r="WAR32" s="39"/>
      <c r="WAS32" s="39"/>
      <c r="WAT32" s="39"/>
      <c r="WAU32" s="39"/>
      <c r="WAV32" s="39"/>
      <c r="WAW32" s="39"/>
      <c r="WAX32" s="39"/>
      <c r="WAY32" s="39"/>
      <c r="WAZ32" s="39"/>
      <c r="WBA32" s="39"/>
      <c r="WBB32" s="39"/>
      <c r="WBC32" s="39"/>
      <c r="WBD32" s="39"/>
      <c r="WBE32" s="39"/>
      <c r="WBF32" s="39"/>
      <c r="WBG32" s="39"/>
      <c r="WBH32" s="39"/>
      <c r="WBI32" s="39"/>
      <c r="WBJ32" s="39"/>
      <c r="WBK32" s="39"/>
      <c r="WBL32" s="39"/>
      <c r="WBM32" s="39"/>
      <c r="WBN32" s="39"/>
      <c r="WBO32" s="39"/>
      <c r="WBP32" s="39"/>
      <c r="WBQ32" s="39"/>
      <c r="WBR32" s="39"/>
      <c r="WBS32" s="39"/>
      <c r="WBT32" s="39"/>
      <c r="WBU32" s="39"/>
      <c r="WBV32" s="39"/>
      <c r="WBW32" s="39"/>
      <c r="WBX32" s="39"/>
      <c r="WBY32" s="39"/>
      <c r="WBZ32" s="39"/>
      <c r="WCA32" s="39"/>
      <c r="WCB32" s="39"/>
      <c r="WCC32" s="39"/>
      <c r="WCD32" s="39"/>
      <c r="WCE32" s="39"/>
      <c r="WCF32" s="39"/>
      <c r="WCG32" s="39"/>
      <c r="WCH32" s="39"/>
      <c r="WCI32" s="39"/>
      <c r="WCJ32" s="39"/>
      <c r="WCK32" s="39"/>
      <c r="WCL32" s="39"/>
      <c r="WCM32" s="39"/>
      <c r="WCN32" s="39"/>
      <c r="WCO32" s="39"/>
      <c r="WCP32" s="39"/>
      <c r="WCQ32" s="39"/>
      <c r="WCR32" s="39"/>
      <c r="WCS32" s="39"/>
      <c r="WCT32" s="39"/>
      <c r="WCU32" s="39"/>
      <c r="WCV32" s="39"/>
      <c r="WCW32" s="39"/>
      <c r="WCX32" s="39"/>
      <c r="WCY32" s="39"/>
      <c r="WCZ32" s="39"/>
      <c r="WDA32" s="39"/>
      <c r="WDB32" s="39"/>
      <c r="WDC32" s="39"/>
      <c r="WDD32" s="39"/>
      <c r="WDE32" s="39"/>
      <c r="WDF32" s="39"/>
      <c r="WDG32" s="39"/>
      <c r="WDH32" s="39"/>
      <c r="WDI32" s="39"/>
      <c r="WDJ32" s="39"/>
      <c r="WDK32" s="39"/>
      <c r="WDL32" s="39"/>
      <c r="WDM32" s="39"/>
      <c r="WDN32" s="39"/>
      <c r="WDO32" s="39"/>
      <c r="WDP32" s="39"/>
      <c r="WDQ32" s="39"/>
      <c r="WDR32" s="39"/>
      <c r="WDS32" s="39"/>
      <c r="WDT32" s="39"/>
      <c r="WDU32" s="39"/>
      <c r="WDV32" s="39"/>
      <c r="WDW32" s="39"/>
      <c r="WDX32" s="39"/>
      <c r="WDY32" s="39"/>
      <c r="WDZ32" s="39"/>
      <c r="WEA32" s="39"/>
      <c r="WEB32" s="39"/>
      <c r="WEC32" s="39"/>
      <c r="WED32" s="39"/>
      <c r="WEE32" s="39"/>
      <c r="WEF32" s="39"/>
      <c r="WEG32" s="39"/>
      <c r="WEH32" s="39"/>
      <c r="WEI32" s="39"/>
      <c r="WEJ32" s="39"/>
      <c r="WEK32" s="39"/>
      <c r="WEL32" s="39"/>
      <c r="WEM32" s="39"/>
      <c r="WEN32" s="39"/>
      <c r="WEO32" s="39"/>
      <c r="WEP32" s="39"/>
      <c r="WEQ32" s="39"/>
      <c r="WER32" s="39"/>
      <c r="WES32" s="39"/>
      <c r="WET32" s="39"/>
      <c r="WEU32" s="39"/>
      <c r="WEV32" s="39"/>
      <c r="WEW32" s="39"/>
      <c r="WEX32" s="39"/>
      <c r="WEY32" s="39"/>
      <c r="WEZ32" s="39"/>
      <c r="WFA32" s="39"/>
      <c r="WFB32" s="39"/>
      <c r="WFC32" s="39"/>
      <c r="WFD32" s="39"/>
      <c r="WFE32" s="39"/>
      <c r="WFF32" s="39"/>
      <c r="WFG32" s="39"/>
      <c r="WFH32" s="39"/>
      <c r="WFI32" s="39"/>
      <c r="WFJ32" s="39"/>
      <c r="WFK32" s="39"/>
      <c r="WFL32" s="39"/>
      <c r="WFM32" s="39"/>
      <c r="WFN32" s="39"/>
      <c r="WFO32" s="39"/>
      <c r="WFP32" s="39"/>
      <c r="WFQ32" s="39"/>
      <c r="WFR32" s="39"/>
      <c r="WFS32" s="39"/>
      <c r="WFT32" s="39"/>
      <c r="WFU32" s="39"/>
      <c r="WFV32" s="39"/>
      <c r="WFW32" s="39"/>
      <c r="WFX32" s="39"/>
      <c r="WFY32" s="39"/>
      <c r="WFZ32" s="39"/>
      <c r="WGA32" s="39"/>
      <c r="WGB32" s="39"/>
      <c r="WGC32" s="39"/>
      <c r="WGD32" s="39"/>
      <c r="WGE32" s="39"/>
      <c r="WGF32" s="39"/>
      <c r="WGG32" s="39"/>
      <c r="WGH32" s="39"/>
      <c r="WGI32" s="39"/>
      <c r="WGJ32" s="39"/>
      <c r="WGK32" s="39"/>
      <c r="WGL32" s="39"/>
      <c r="WGM32" s="39"/>
      <c r="WGN32" s="39"/>
      <c r="WGO32" s="39"/>
      <c r="WGP32" s="39"/>
      <c r="WGQ32" s="39"/>
      <c r="WGR32" s="39"/>
      <c r="WGS32" s="39"/>
      <c r="WGT32" s="39"/>
      <c r="WGU32" s="39"/>
      <c r="WGV32" s="39"/>
      <c r="WGW32" s="39"/>
      <c r="WGX32" s="39"/>
      <c r="WGY32" s="39"/>
      <c r="WGZ32" s="39"/>
      <c r="WHA32" s="39"/>
      <c r="WHB32" s="39"/>
      <c r="WHC32" s="39"/>
      <c r="WHD32" s="39"/>
      <c r="WHE32" s="39"/>
      <c r="WHF32" s="39"/>
      <c r="WHG32" s="39"/>
      <c r="WHH32" s="39"/>
      <c r="WHI32" s="39"/>
      <c r="WHJ32" s="39"/>
      <c r="WHK32" s="39"/>
      <c r="WHL32" s="39"/>
      <c r="WHM32" s="39"/>
      <c r="WHN32" s="39"/>
      <c r="WHO32" s="39"/>
      <c r="WHP32" s="39"/>
      <c r="WHQ32" s="39"/>
      <c r="WHR32" s="39"/>
      <c r="WHS32" s="39"/>
      <c r="WHT32" s="39"/>
      <c r="WHU32" s="39"/>
      <c r="WHV32" s="39"/>
      <c r="WHW32" s="39"/>
      <c r="WHX32" s="39"/>
      <c r="WHY32" s="39"/>
      <c r="WHZ32" s="39"/>
      <c r="WIA32" s="39"/>
      <c r="WIB32" s="39"/>
      <c r="WIC32" s="39"/>
      <c r="WID32" s="39"/>
      <c r="WIE32" s="39"/>
      <c r="WIF32" s="39"/>
      <c r="WIG32" s="39"/>
      <c r="WIH32" s="39"/>
      <c r="WII32" s="39"/>
      <c r="WIJ32" s="39"/>
      <c r="WIK32" s="39"/>
      <c r="WIL32" s="39"/>
      <c r="WIM32" s="39"/>
      <c r="WIN32" s="39"/>
      <c r="WIO32" s="39"/>
      <c r="WIP32" s="39"/>
      <c r="WIQ32" s="39"/>
      <c r="WIR32" s="39"/>
      <c r="WIS32" s="39"/>
      <c r="WIT32" s="39"/>
      <c r="WIU32" s="39"/>
      <c r="WIV32" s="39"/>
      <c r="WIW32" s="39"/>
      <c r="WIX32" s="39"/>
      <c r="WIY32" s="39"/>
      <c r="WIZ32" s="39"/>
      <c r="WJA32" s="39"/>
      <c r="WJB32" s="39"/>
      <c r="WJC32" s="39"/>
      <c r="WJD32" s="39"/>
      <c r="WJE32" s="39"/>
      <c r="WJF32" s="39"/>
      <c r="WJG32" s="39"/>
      <c r="WJH32" s="39"/>
      <c r="WJI32" s="39"/>
      <c r="WJJ32" s="39"/>
      <c r="WJK32" s="39"/>
      <c r="WJL32" s="39"/>
      <c r="WJM32" s="39"/>
      <c r="WJN32" s="39"/>
      <c r="WJO32" s="39"/>
      <c r="WJP32" s="39"/>
      <c r="WJQ32" s="39"/>
      <c r="WJR32" s="39"/>
      <c r="WJS32" s="39"/>
      <c r="WJT32" s="39"/>
      <c r="WJU32" s="39"/>
      <c r="WJV32" s="39"/>
      <c r="WJW32" s="39"/>
      <c r="WJX32" s="39"/>
      <c r="WJY32" s="39"/>
      <c r="WJZ32" s="39"/>
      <c r="WKA32" s="39"/>
      <c r="WKB32" s="39"/>
      <c r="WKC32" s="39"/>
      <c r="WKD32" s="39"/>
      <c r="WKE32" s="39"/>
      <c r="WKF32" s="39"/>
      <c r="WKG32" s="39"/>
      <c r="WKH32" s="39"/>
      <c r="WKI32" s="39"/>
      <c r="WKJ32" s="39"/>
      <c r="WKK32" s="39"/>
      <c r="WKL32" s="39"/>
      <c r="WKM32" s="39"/>
      <c r="WKN32" s="39"/>
      <c r="WKO32" s="39"/>
      <c r="WKP32" s="39"/>
      <c r="WKQ32" s="39"/>
      <c r="WKR32" s="39"/>
      <c r="WKS32" s="39"/>
      <c r="WKT32" s="39"/>
      <c r="WKU32" s="39"/>
      <c r="WKV32" s="39"/>
      <c r="WKW32" s="39"/>
      <c r="WKX32" s="39"/>
      <c r="WKY32" s="39"/>
      <c r="WKZ32" s="39"/>
      <c r="WLA32" s="39"/>
      <c r="WLB32" s="39"/>
      <c r="WLC32" s="39"/>
      <c r="WLD32" s="39"/>
      <c r="WLE32" s="39"/>
      <c r="WLF32" s="39"/>
      <c r="WLG32" s="39"/>
      <c r="WLH32" s="39"/>
      <c r="WLI32" s="39"/>
      <c r="WLJ32" s="39"/>
      <c r="WLK32" s="39"/>
      <c r="WLL32" s="39"/>
      <c r="WLM32" s="39"/>
      <c r="WLN32" s="39"/>
      <c r="WLO32" s="39"/>
      <c r="WLP32" s="39"/>
      <c r="WLQ32" s="39"/>
      <c r="WLR32" s="39"/>
      <c r="WLS32" s="39"/>
      <c r="WLT32" s="39"/>
      <c r="WLU32" s="39"/>
      <c r="WLV32" s="39"/>
      <c r="WLW32" s="39"/>
      <c r="WLX32" s="39"/>
      <c r="WLY32" s="39"/>
      <c r="WLZ32" s="39"/>
      <c r="WMA32" s="39"/>
      <c r="WMB32" s="39"/>
      <c r="WMC32" s="39"/>
      <c r="WMD32" s="39"/>
      <c r="WME32" s="39"/>
      <c r="WMF32" s="39"/>
      <c r="WMG32" s="39"/>
      <c r="WMH32" s="39"/>
      <c r="WMI32" s="39"/>
      <c r="WMJ32" s="39"/>
      <c r="WMK32" s="39"/>
      <c r="WML32" s="39"/>
      <c r="WMM32" s="39"/>
      <c r="WMN32" s="39"/>
      <c r="WMO32" s="39"/>
      <c r="WMP32" s="39"/>
      <c r="WMQ32" s="39"/>
      <c r="WMR32" s="39"/>
      <c r="WMS32" s="39"/>
      <c r="WMT32" s="39"/>
      <c r="WMU32" s="39"/>
      <c r="WMV32" s="39"/>
      <c r="WMW32" s="39"/>
      <c r="WMX32" s="39"/>
      <c r="WMY32" s="39"/>
      <c r="WMZ32" s="39"/>
      <c r="WNA32" s="39"/>
      <c r="WNB32" s="39"/>
      <c r="WNC32" s="39"/>
      <c r="WND32" s="39"/>
      <c r="WNE32" s="39"/>
      <c r="WNF32" s="39"/>
      <c r="WNG32" s="39"/>
      <c r="WNH32" s="39"/>
      <c r="WNI32" s="39"/>
      <c r="WNJ32" s="39"/>
      <c r="WNK32" s="39"/>
      <c r="WNL32" s="39"/>
      <c r="WNM32" s="39"/>
      <c r="WNN32" s="39"/>
      <c r="WNO32" s="39"/>
      <c r="WNP32" s="39"/>
      <c r="WNQ32" s="39"/>
      <c r="WNR32" s="39"/>
      <c r="WNS32" s="39"/>
      <c r="WNT32" s="39"/>
      <c r="WNU32" s="39"/>
      <c r="WNV32" s="39"/>
      <c r="WNW32" s="39"/>
      <c r="WNX32" s="39"/>
      <c r="WNY32" s="39"/>
      <c r="WNZ32" s="39"/>
      <c r="WOA32" s="39"/>
      <c r="WOB32" s="39"/>
      <c r="WOC32" s="39"/>
      <c r="WOD32" s="39"/>
      <c r="WOE32" s="39"/>
      <c r="WOF32" s="39"/>
      <c r="WOG32" s="39"/>
      <c r="WOH32" s="39"/>
      <c r="WOI32" s="39"/>
      <c r="WOJ32" s="39"/>
      <c r="WOK32" s="39"/>
      <c r="WOL32" s="39"/>
      <c r="WOM32" s="39"/>
      <c r="WON32" s="39"/>
      <c r="WOO32" s="39"/>
      <c r="WOP32" s="39"/>
      <c r="WOQ32" s="39"/>
      <c r="WOR32" s="39"/>
      <c r="WOS32" s="39"/>
      <c r="WOT32" s="39"/>
      <c r="WOU32" s="39"/>
      <c r="WOV32" s="39"/>
      <c r="WOW32" s="39"/>
      <c r="WOX32" s="39"/>
      <c r="WOY32" s="39"/>
      <c r="WOZ32" s="39"/>
      <c r="WPA32" s="39"/>
      <c r="WPB32" s="39"/>
      <c r="WPC32" s="39"/>
      <c r="WPD32" s="39"/>
      <c r="WPE32" s="39"/>
      <c r="WPF32" s="39"/>
      <c r="WPG32" s="39"/>
      <c r="WPH32" s="39"/>
      <c r="WPI32" s="39"/>
      <c r="WPJ32" s="39"/>
      <c r="WPK32" s="39"/>
      <c r="WPL32" s="39"/>
      <c r="WPM32" s="39"/>
      <c r="WPN32" s="39"/>
      <c r="WPO32" s="39"/>
      <c r="WPP32" s="39"/>
      <c r="WPQ32" s="39"/>
      <c r="WPR32" s="39"/>
      <c r="WPS32" s="39"/>
      <c r="WPT32" s="39"/>
      <c r="WPU32" s="39"/>
      <c r="WPV32" s="39"/>
      <c r="WPW32" s="39"/>
      <c r="WPX32" s="39"/>
      <c r="WPY32" s="39"/>
      <c r="WPZ32" s="39"/>
      <c r="WQA32" s="39"/>
      <c r="WQB32" s="39"/>
      <c r="WQC32" s="39"/>
      <c r="WQD32" s="39"/>
      <c r="WQE32" s="39"/>
      <c r="WQF32" s="39"/>
      <c r="WQG32" s="39"/>
      <c r="WQH32" s="39"/>
      <c r="WQI32" s="39"/>
      <c r="WQJ32" s="39"/>
      <c r="WQK32" s="39"/>
      <c r="WQL32" s="39"/>
      <c r="WQM32" s="39"/>
      <c r="WQN32" s="39"/>
      <c r="WQO32" s="39"/>
      <c r="WQP32" s="39"/>
      <c r="WQQ32" s="39"/>
      <c r="WQR32" s="39"/>
      <c r="WQS32" s="39"/>
      <c r="WQT32" s="39"/>
      <c r="WQU32" s="39"/>
      <c r="WQV32" s="39"/>
      <c r="WQW32" s="39"/>
      <c r="WQX32" s="39"/>
      <c r="WQY32" s="39"/>
      <c r="WQZ32" s="39"/>
      <c r="WRA32" s="39"/>
      <c r="WRB32" s="39"/>
      <c r="WRC32" s="39"/>
      <c r="WRD32" s="39"/>
      <c r="WRE32" s="39"/>
      <c r="WRF32" s="39"/>
      <c r="WRG32" s="39"/>
      <c r="WRH32" s="39"/>
      <c r="WRI32" s="39"/>
      <c r="WRJ32" s="39"/>
      <c r="WRK32" s="39"/>
      <c r="WRL32" s="39"/>
      <c r="WRM32" s="39"/>
      <c r="WRN32" s="39"/>
      <c r="WRO32" s="39"/>
      <c r="WRP32" s="39"/>
      <c r="WRQ32" s="39"/>
      <c r="WRR32" s="39"/>
      <c r="WRS32" s="39"/>
      <c r="WRT32" s="39"/>
      <c r="WRU32" s="39"/>
      <c r="WRV32" s="39"/>
      <c r="WRW32" s="39"/>
      <c r="WRX32" s="39"/>
      <c r="WRY32" s="39"/>
      <c r="WRZ32" s="39"/>
      <c r="WSA32" s="39"/>
      <c r="WSB32" s="39"/>
      <c r="WSC32" s="39"/>
      <c r="WSD32" s="39"/>
      <c r="WSE32" s="39"/>
      <c r="WSF32" s="39"/>
      <c r="WSG32" s="39"/>
      <c r="WSH32" s="39"/>
      <c r="WSI32" s="39"/>
      <c r="WSJ32" s="39"/>
      <c r="WSK32" s="39"/>
      <c r="WSL32" s="39"/>
      <c r="WSM32" s="39"/>
      <c r="WSN32" s="39"/>
      <c r="WSO32" s="39"/>
      <c r="WSP32" s="39"/>
      <c r="WSQ32" s="39"/>
      <c r="WSR32" s="39"/>
      <c r="WSS32" s="39"/>
      <c r="WST32" s="39"/>
      <c r="WSU32" s="39"/>
      <c r="WSV32" s="39"/>
      <c r="WSW32" s="39"/>
      <c r="WSX32" s="39"/>
      <c r="WSY32" s="39"/>
      <c r="WSZ32" s="39"/>
      <c r="WTA32" s="39"/>
      <c r="WTB32" s="39"/>
      <c r="WTC32" s="39"/>
      <c r="WTD32" s="39"/>
      <c r="WTE32" s="39"/>
      <c r="WTF32" s="39"/>
      <c r="WTG32" s="39"/>
      <c r="WTH32" s="39"/>
      <c r="WTI32" s="39"/>
      <c r="WTJ32" s="39"/>
      <c r="WTK32" s="39"/>
      <c r="WTL32" s="39"/>
      <c r="WTM32" s="39"/>
      <c r="WTN32" s="39"/>
      <c r="WTO32" s="39"/>
      <c r="WTP32" s="39"/>
      <c r="WTQ32" s="39"/>
      <c r="WTR32" s="39"/>
      <c r="WTS32" s="39"/>
      <c r="WTT32" s="39"/>
      <c r="WTU32" s="39"/>
      <c r="WTV32" s="39"/>
      <c r="WTW32" s="39"/>
      <c r="WTX32" s="39"/>
      <c r="WTY32" s="39"/>
      <c r="WTZ32" s="39"/>
      <c r="WUA32" s="39"/>
      <c r="WUB32" s="39"/>
      <c r="WUC32" s="39"/>
      <c r="WUD32" s="39"/>
      <c r="WUE32" s="39"/>
      <c r="WUF32" s="39"/>
      <c r="WUG32" s="39"/>
      <c r="WUH32" s="39"/>
      <c r="WUI32" s="39"/>
      <c r="WUJ32" s="39"/>
      <c r="WUK32" s="39"/>
      <c r="WUL32" s="39"/>
      <c r="WUM32" s="39"/>
      <c r="WUN32" s="39"/>
      <c r="WUO32" s="39"/>
      <c r="WUP32" s="39"/>
      <c r="WUQ32" s="39"/>
      <c r="WUR32" s="39"/>
      <c r="WUS32" s="39"/>
      <c r="WUT32" s="39"/>
      <c r="WUU32" s="39"/>
      <c r="WUV32" s="39"/>
      <c r="WUW32" s="39"/>
      <c r="WUX32" s="39"/>
      <c r="WUY32" s="39"/>
      <c r="WUZ32" s="39"/>
      <c r="WVA32" s="39"/>
      <c r="WVB32" s="39"/>
      <c r="WVC32" s="39"/>
      <c r="WVD32" s="39"/>
      <c r="WVE32" s="39"/>
      <c r="WVF32" s="39"/>
      <c r="WVG32" s="39"/>
      <c r="WVH32" s="39"/>
      <c r="WVI32" s="39"/>
      <c r="WVJ32" s="39"/>
      <c r="WVK32" s="39"/>
      <c r="WVL32" s="39"/>
      <c r="WVM32" s="39"/>
      <c r="WVN32" s="39"/>
      <c r="WVO32" s="39"/>
      <c r="WVP32" s="39"/>
      <c r="WVQ32" s="39"/>
      <c r="WVR32" s="39"/>
      <c r="WVS32" s="39"/>
      <c r="WVT32" s="39"/>
      <c r="WVU32" s="39"/>
      <c r="WVV32" s="39"/>
      <c r="WVW32" s="39"/>
      <c r="WVX32" s="39"/>
      <c r="WVY32" s="39"/>
      <c r="WVZ32" s="39"/>
      <c r="WWA32" s="39"/>
      <c r="WWB32" s="39"/>
      <c r="WWC32" s="39"/>
      <c r="WWD32" s="39"/>
      <c r="WWE32" s="39"/>
      <c r="WWF32" s="39"/>
      <c r="WWG32" s="39"/>
      <c r="WWH32" s="39"/>
      <c r="WWI32" s="39"/>
      <c r="WWJ32" s="39"/>
      <c r="WWK32" s="39"/>
      <c r="WWL32" s="39"/>
      <c r="WWM32" s="39"/>
      <c r="WWN32" s="39"/>
      <c r="WWO32" s="39"/>
      <c r="WWP32" s="39"/>
      <c r="WWQ32" s="39"/>
      <c r="WWR32" s="39"/>
      <c r="WWS32" s="39"/>
      <c r="WWT32" s="39"/>
      <c r="WWU32" s="39"/>
      <c r="WWV32" s="39"/>
      <c r="WWW32" s="39"/>
      <c r="WWX32" s="39"/>
      <c r="WWY32" s="39"/>
      <c r="WWZ32" s="39"/>
      <c r="WXA32" s="39"/>
      <c r="WXB32" s="39"/>
      <c r="WXC32" s="39"/>
      <c r="WXD32" s="39"/>
      <c r="WXE32" s="39"/>
      <c r="WXF32" s="39"/>
      <c r="WXG32" s="39"/>
      <c r="WXH32" s="39"/>
      <c r="WXI32" s="39"/>
      <c r="WXJ32" s="39"/>
      <c r="WXK32" s="39"/>
      <c r="WXL32" s="39"/>
      <c r="WXM32" s="39"/>
      <c r="WXN32" s="39"/>
      <c r="WXO32" s="39"/>
      <c r="WXP32" s="39"/>
      <c r="WXQ32" s="39"/>
      <c r="WXR32" s="39"/>
      <c r="WXS32" s="39"/>
      <c r="WXT32" s="39"/>
      <c r="WXU32" s="39"/>
      <c r="WXV32" s="39"/>
      <c r="WXW32" s="39"/>
      <c r="WXX32" s="39"/>
      <c r="WXY32" s="39"/>
      <c r="WXZ32" s="39"/>
      <c r="WYA32" s="39"/>
      <c r="WYB32" s="39"/>
      <c r="WYC32" s="39"/>
      <c r="WYD32" s="39"/>
      <c r="WYE32" s="39"/>
      <c r="WYF32" s="39"/>
      <c r="WYG32" s="39"/>
      <c r="WYH32" s="39"/>
      <c r="WYI32" s="39"/>
      <c r="WYJ32" s="39"/>
      <c r="WYK32" s="39"/>
      <c r="WYL32" s="39"/>
      <c r="WYM32" s="39"/>
      <c r="WYN32" s="39"/>
      <c r="WYO32" s="39"/>
      <c r="WYP32" s="39"/>
      <c r="WYQ32" s="39"/>
      <c r="WYR32" s="39"/>
      <c r="WYS32" s="39"/>
      <c r="WYT32" s="39"/>
      <c r="WYU32" s="39"/>
      <c r="WYV32" s="39"/>
      <c r="WYW32" s="39"/>
      <c r="WYX32" s="39"/>
      <c r="WYY32" s="39"/>
      <c r="WYZ32" s="39"/>
      <c r="WZA32" s="39"/>
      <c r="WZB32" s="39"/>
      <c r="WZC32" s="39"/>
      <c r="WZD32" s="39"/>
      <c r="WZE32" s="39"/>
      <c r="WZF32" s="39"/>
      <c r="WZG32" s="39"/>
      <c r="WZH32" s="39"/>
      <c r="WZI32" s="39"/>
      <c r="WZJ32" s="39"/>
      <c r="WZK32" s="39"/>
      <c r="WZL32" s="39"/>
      <c r="WZM32" s="39"/>
      <c r="WZN32" s="39"/>
      <c r="WZO32" s="39"/>
      <c r="WZP32" s="39"/>
      <c r="WZQ32" s="39"/>
      <c r="WZR32" s="39"/>
      <c r="WZS32" s="39"/>
      <c r="WZT32" s="39"/>
      <c r="WZU32" s="39"/>
      <c r="WZV32" s="39"/>
      <c r="WZW32" s="39"/>
      <c r="WZX32" s="39"/>
      <c r="WZY32" s="39"/>
      <c r="WZZ32" s="39"/>
      <c r="XAA32" s="39"/>
      <c r="XAB32" s="39"/>
      <c r="XAC32" s="39"/>
      <c r="XAD32" s="39"/>
      <c r="XAE32" s="39"/>
      <c r="XAF32" s="39"/>
      <c r="XAG32" s="39"/>
      <c r="XAH32" s="39"/>
      <c r="XAI32" s="39"/>
      <c r="XAJ32" s="39"/>
      <c r="XAK32" s="39"/>
      <c r="XAL32" s="39"/>
      <c r="XAM32" s="39"/>
      <c r="XAN32" s="39"/>
      <c r="XAO32" s="39"/>
      <c r="XAP32" s="39"/>
      <c r="XAQ32" s="39"/>
      <c r="XAR32" s="39"/>
      <c r="XAS32" s="39"/>
      <c r="XAT32" s="39"/>
      <c r="XAU32" s="39"/>
      <c r="XAV32" s="39"/>
      <c r="XAW32" s="39"/>
      <c r="XAX32" s="39"/>
      <c r="XAY32" s="39"/>
      <c r="XAZ32" s="39"/>
      <c r="XBA32" s="39"/>
      <c r="XBB32" s="39"/>
      <c r="XBC32" s="39"/>
      <c r="XBD32" s="39"/>
      <c r="XBE32" s="39"/>
      <c r="XBF32" s="39"/>
      <c r="XBG32" s="39"/>
      <c r="XBH32" s="39"/>
      <c r="XBI32" s="39"/>
      <c r="XBJ32" s="39"/>
      <c r="XBK32" s="39"/>
      <c r="XBL32" s="39"/>
      <c r="XBM32" s="39"/>
      <c r="XBN32" s="39"/>
      <c r="XBO32" s="39"/>
      <c r="XBP32" s="39"/>
      <c r="XBQ32" s="39"/>
      <c r="XBR32" s="39"/>
      <c r="XBS32" s="39"/>
      <c r="XBT32" s="39"/>
      <c r="XBU32" s="39"/>
      <c r="XBV32" s="39"/>
      <c r="XBW32" s="39"/>
      <c r="XBX32" s="39"/>
      <c r="XBY32" s="39"/>
      <c r="XBZ32" s="39"/>
      <c r="XCA32" s="39"/>
      <c r="XCB32" s="39"/>
      <c r="XCC32" s="39"/>
      <c r="XCD32" s="39"/>
      <c r="XCE32" s="39"/>
      <c r="XCF32" s="39"/>
      <c r="XCG32" s="39"/>
      <c r="XCH32" s="39"/>
      <c r="XCI32" s="39"/>
      <c r="XCJ32" s="39"/>
      <c r="XCK32" s="39"/>
      <c r="XCL32" s="39"/>
      <c r="XCM32" s="39"/>
      <c r="XCN32" s="39"/>
      <c r="XCO32" s="39"/>
      <c r="XCP32" s="39"/>
      <c r="XCQ32" s="39"/>
      <c r="XCR32" s="39"/>
      <c r="XCS32" s="39"/>
      <c r="XCT32" s="39"/>
      <c r="XCU32" s="39"/>
      <c r="XCV32" s="39"/>
      <c r="XCW32" s="39"/>
      <c r="XCX32" s="39"/>
      <c r="XCY32" s="39"/>
      <c r="XCZ32" s="39"/>
      <c r="XDA32" s="39"/>
      <c r="XDB32" s="39"/>
      <c r="XDC32" s="39"/>
      <c r="XDD32" s="39"/>
      <c r="XDE32" s="39"/>
      <c r="XDF32" s="39"/>
      <c r="XDG32" s="39"/>
      <c r="XDH32" s="39"/>
      <c r="XDI32" s="39"/>
      <c r="XDJ32" s="39"/>
      <c r="XDK32" s="39"/>
      <c r="XDL32" s="39"/>
      <c r="XDM32" s="39"/>
      <c r="XDN32" s="39"/>
      <c r="XDO32" s="39"/>
      <c r="XDP32" s="39"/>
      <c r="XDQ32" s="39"/>
      <c r="XDR32" s="39"/>
      <c r="XDS32" s="39"/>
      <c r="XDT32" s="39"/>
      <c r="XDU32" s="39"/>
      <c r="XDV32" s="39"/>
      <c r="XDW32" s="39"/>
      <c r="XDX32" s="39"/>
      <c r="XDY32" s="39"/>
      <c r="XDZ32" s="39"/>
      <c r="XEA32" s="39"/>
      <c r="XEB32" s="39"/>
      <c r="XEC32" s="39"/>
      <c r="XED32" s="39"/>
      <c r="XEE32" s="39"/>
      <c r="XEF32" s="39"/>
      <c r="XEG32" s="39"/>
      <c r="XEH32" s="39"/>
      <c r="XEI32" s="39"/>
      <c r="XEJ32" s="39"/>
      <c r="XEK32" s="39"/>
      <c r="XEL32" s="39"/>
      <c r="XEM32" s="39"/>
      <c r="XEN32" s="39"/>
      <c r="XEO32" s="39"/>
      <c r="XEP32" s="39"/>
      <c r="XEQ32" s="39"/>
      <c r="XER32" s="39"/>
      <c r="XES32" s="39"/>
      <c r="XET32" s="39"/>
      <c r="XEU32" s="39"/>
      <c r="XEV32" s="39"/>
      <c r="XEW32" s="39"/>
      <c r="XEX32" s="39"/>
      <c r="XEY32" s="39"/>
      <c r="XEZ32" s="39"/>
      <c r="XFA32" s="39"/>
      <c r="XFB32" s="39"/>
      <c r="XFC32" s="39"/>
    </row>
    <row r="33" spans="1:16384" s="4" customFormat="1" ht="25" customHeight="1" x14ac:dyDescent="0.35">
      <c r="A33" s="1"/>
      <c r="B33" s="59"/>
      <c r="C33" s="60"/>
      <c r="D33" s="60"/>
      <c r="E33" s="60"/>
      <c r="F33" s="60"/>
      <c r="G33" s="60"/>
      <c r="H33" s="61">
        <f>$D$14</f>
        <v>50000</v>
      </c>
      <c r="I33" s="61"/>
      <c r="J33" s="6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c r="KZX33" s="1"/>
      <c r="KZY33" s="1"/>
      <c r="KZZ33" s="1"/>
      <c r="LAA33" s="1"/>
      <c r="LAB33" s="1"/>
      <c r="LAC33" s="1"/>
      <c r="LAD33" s="1"/>
      <c r="LAE33" s="1"/>
      <c r="LAF33" s="1"/>
      <c r="LAG33" s="1"/>
      <c r="LAH33" s="1"/>
      <c r="LAI33" s="1"/>
      <c r="LAJ33" s="1"/>
      <c r="LAK33" s="1"/>
      <c r="LAL33" s="1"/>
      <c r="LAM33" s="1"/>
      <c r="LAN33" s="1"/>
      <c r="LAO33" s="1"/>
      <c r="LAP33" s="1"/>
      <c r="LAQ33" s="1"/>
      <c r="LAR33" s="1"/>
      <c r="LAS33" s="1"/>
      <c r="LAT33" s="1"/>
      <c r="LAU33" s="1"/>
      <c r="LAV33" s="1"/>
      <c r="LAW33" s="1"/>
      <c r="LAX33" s="1"/>
      <c r="LAY33" s="1"/>
      <c r="LAZ33" s="1"/>
      <c r="LBA33" s="1"/>
      <c r="LBB33" s="1"/>
      <c r="LBC33" s="1"/>
      <c r="LBD33" s="1"/>
      <c r="LBE33" s="1"/>
      <c r="LBF33" s="1"/>
      <c r="LBG33" s="1"/>
      <c r="LBH33" s="1"/>
      <c r="LBI33" s="1"/>
      <c r="LBJ33" s="1"/>
      <c r="LBK33" s="1"/>
      <c r="LBL33" s="1"/>
      <c r="LBM33" s="1"/>
      <c r="LBN33" s="1"/>
      <c r="LBO33" s="1"/>
      <c r="LBP33" s="1"/>
      <c r="LBQ33" s="1"/>
      <c r="LBR33" s="1"/>
      <c r="LBS33" s="1"/>
      <c r="LBT33" s="1"/>
      <c r="LBU33" s="1"/>
      <c r="LBV33" s="1"/>
      <c r="LBW33" s="1"/>
      <c r="LBX33" s="1"/>
      <c r="LBY33" s="1"/>
      <c r="LBZ33" s="1"/>
      <c r="LCA33" s="1"/>
      <c r="LCB33" s="1"/>
      <c r="LCC33" s="1"/>
      <c r="LCD33" s="1"/>
      <c r="LCE33" s="1"/>
      <c r="LCF33" s="1"/>
      <c r="LCG33" s="1"/>
      <c r="LCH33" s="1"/>
      <c r="LCI33" s="1"/>
      <c r="LCJ33" s="1"/>
      <c r="LCK33" s="1"/>
      <c r="LCL33" s="1"/>
      <c r="LCM33" s="1"/>
      <c r="LCN33" s="1"/>
      <c r="LCO33" s="1"/>
      <c r="LCP33" s="1"/>
      <c r="LCQ33" s="1"/>
      <c r="LCR33" s="1"/>
      <c r="LCS33" s="1"/>
      <c r="LCT33" s="1"/>
      <c r="LCU33" s="1"/>
      <c r="LCV33" s="1"/>
      <c r="LCW33" s="1"/>
      <c r="LCX33" s="1"/>
      <c r="LCY33" s="1"/>
      <c r="LCZ33" s="1"/>
      <c r="LDA33" s="1"/>
      <c r="LDB33" s="1"/>
      <c r="LDC33" s="1"/>
      <c r="LDD33" s="1"/>
      <c r="LDE33" s="1"/>
      <c r="LDF33" s="1"/>
      <c r="LDG33" s="1"/>
      <c r="LDH33" s="1"/>
      <c r="LDI33" s="1"/>
      <c r="LDJ33" s="1"/>
      <c r="LDK33" s="1"/>
      <c r="LDL33" s="1"/>
      <c r="LDM33" s="1"/>
      <c r="LDN33" s="1"/>
      <c r="LDO33" s="1"/>
      <c r="LDP33" s="1"/>
      <c r="LDQ33" s="1"/>
      <c r="LDR33" s="1"/>
      <c r="LDS33" s="1"/>
      <c r="LDT33" s="1"/>
      <c r="LDU33" s="1"/>
      <c r="LDV33" s="1"/>
      <c r="LDW33" s="1"/>
      <c r="LDX33" s="1"/>
      <c r="LDY33" s="1"/>
      <c r="LDZ33" s="1"/>
      <c r="LEA33" s="1"/>
      <c r="LEB33" s="1"/>
      <c r="LEC33" s="1"/>
      <c r="LED33" s="1"/>
      <c r="LEE33" s="1"/>
      <c r="LEF33" s="1"/>
      <c r="LEG33" s="1"/>
      <c r="LEH33" s="1"/>
      <c r="LEI33" s="1"/>
      <c r="LEJ33" s="1"/>
      <c r="LEK33" s="1"/>
      <c r="LEL33" s="1"/>
      <c r="LEM33" s="1"/>
      <c r="LEN33" s="1"/>
      <c r="LEO33" s="1"/>
      <c r="LEP33" s="1"/>
      <c r="LEQ33" s="1"/>
      <c r="LER33" s="1"/>
      <c r="LES33" s="1"/>
      <c r="LET33" s="1"/>
      <c r="LEU33" s="1"/>
      <c r="LEV33" s="1"/>
      <c r="LEW33" s="1"/>
      <c r="LEX33" s="1"/>
      <c r="LEY33" s="1"/>
      <c r="LEZ33" s="1"/>
      <c r="LFA33" s="1"/>
      <c r="LFB33" s="1"/>
      <c r="LFC33" s="1"/>
      <c r="LFD33" s="1"/>
      <c r="LFE33" s="1"/>
      <c r="LFF33" s="1"/>
      <c r="LFG33" s="1"/>
      <c r="LFH33" s="1"/>
      <c r="LFI33" s="1"/>
      <c r="LFJ33" s="1"/>
      <c r="LFK33" s="1"/>
      <c r="LFL33" s="1"/>
      <c r="LFM33" s="1"/>
      <c r="LFN33" s="1"/>
      <c r="LFO33" s="1"/>
      <c r="LFP33" s="1"/>
      <c r="LFQ33" s="1"/>
      <c r="LFR33" s="1"/>
      <c r="LFS33" s="1"/>
      <c r="LFT33" s="1"/>
      <c r="LFU33" s="1"/>
      <c r="LFV33" s="1"/>
      <c r="LFW33" s="1"/>
      <c r="LFX33" s="1"/>
      <c r="LFY33" s="1"/>
      <c r="LFZ33" s="1"/>
      <c r="LGA33" s="1"/>
      <c r="LGB33" s="1"/>
      <c r="LGC33" s="1"/>
      <c r="LGD33" s="1"/>
      <c r="LGE33" s="1"/>
      <c r="LGF33" s="1"/>
      <c r="LGG33" s="1"/>
      <c r="LGH33" s="1"/>
      <c r="LGI33" s="1"/>
      <c r="LGJ33" s="1"/>
      <c r="LGK33" s="1"/>
      <c r="LGL33" s="1"/>
      <c r="LGM33" s="1"/>
      <c r="LGN33" s="1"/>
      <c r="LGO33" s="1"/>
      <c r="LGP33" s="1"/>
      <c r="LGQ33" s="1"/>
      <c r="LGR33" s="1"/>
      <c r="LGS33" s="1"/>
      <c r="LGT33" s="1"/>
      <c r="LGU33" s="1"/>
      <c r="LGV33" s="1"/>
      <c r="LGW33" s="1"/>
      <c r="LGX33" s="1"/>
      <c r="LGY33" s="1"/>
      <c r="LGZ33" s="1"/>
      <c r="LHA33" s="1"/>
      <c r="LHB33" s="1"/>
      <c r="LHC33" s="1"/>
      <c r="LHD33" s="1"/>
      <c r="LHE33" s="1"/>
      <c r="LHF33" s="1"/>
      <c r="LHG33" s="1"/>
      <c r="LHH33" s="1"/>
      <c r="LHI33" s="1"/>
      <c r="LHJ33" s="1"/>
      <c r="LHK33" s="1"/>
      <c r="LHL33" s="1"/>
      <c r="LHM33" s="1"/>
      <c r="LHN33" s="1"/>
      <c r="LHO33" s="1"/>
      <c r="LHP33" s="1"/>
      <c r="LHQ33" s="1"/>
      <c r="LHR33" s="1"/>
      <c r="LHS33" s="1"/>
      <c r="LHT33" s="1"/>
      <c r="LHU33" s="1"/>
      <c r="LHV33" s="1"/>
      <c r="LHW33" s="1"/>
      <c r="LHX33" s="1"/>
      <c r="LHY33" s="1"/>
      <c r="LHZ33" s="1"/>
      <c r="LIA33" s="1"/>
      <c r="LIB33" s="1"/>
      <c r="LIC33" s="1"/>
      <c r="LID33" s="1"/>
      <c r="LIE33" s="1"/>
      <c r="LIF33" s="1"/>
      <c r="LIG33" s="1"/>
      <c r="LIH33" s="1"/>
      <c r="LII33" s="1"/>
      <c r="LIJ33" s="1"/>
      <c r="LIK33" s="1"/>
      <c r="LIL33" s="1"/>
      <c r="LIM33" s="1"/>
      <c r="LIN33" s="1"/>
      <c r="LIO33" s="1"/>
      <c r="LIP33" s="1"/>
      <c r="LIQ33" s="1"/>
      <c r="LIR33" s="1"/>
      <c r="LIS33" s="1"/>
      <c r="LIT33" s="1"/>
      <c r="LIU33" s="1"/>
      <c r="LIV33" s="1"/>
      <c r="LIW33" s="1"/>
      <c r="LIX33" s="1"/>
      <c r="LIY33" s="1"/>
      <c r="LIZ33" s="1"/>
      <c r="LJA33" s="1"/>
      <c r="LJB33" s="1"/>
      <c r="LJC33" s="1"/>
      <c r="LJD33" s="1"/>
      <c r="LJE33" s="1"/>
      <c r="LJF33" s="1"/>
      <c r="LJG33" s="1"/>
      <c r="LJH33" s="1"/>
      <c r="LJI33" s="1"/>
      <c r="LJJ33" s="1"/>
      <c r="LJK33" s="1"/>
      <c r="LJL33" s="1"/>
      <c r="LJM33" s="1"/>
      <c r="LJN33" s="1"/>
      <c r="LJO33" s="1"/>
      <c r="LJP33" s="1"/>
      <c r="LJQ33" s="1"/>
      <c r="LJR33" s="1"/>
      <c r="LJS33" s="1"/>
      <c r="LJT33" s="1"/>
      <c r="LJU33" s="1"/>
      <c r="LJV33" s="1"/>
      <c r="LJW33" s="1"/>
      <c r="LJX33" s="1"/>
      <c r="LJY33" s="1"/>
      <c r="LJZ33" s="1"/>
      <c r="LKA33" s="1"/>
      <c r="LKB33" s="1"/>
      <c r="LKC33" s="1"/>
      <c r="LKD33" s="1"/>
      <c r="LKE33" s="1"/>
      <c r="LKF33" s="1"/>
      <c r="LKG33" s="1"/>
      <c r="LKH33" s="1"/>
      <c r="LKI33" s="1"/>
      <c r="LKJ33" s="1"/>
      <c r="LKK33" s="1"/>
      <c r="LKL33" s="1"/>
      <c r="LKM33" s="1"/>
      <c r="LKN33" s="1"/>
      <c r="LKO33" s="1"/>
      <c r="LKP33" s="1"/>
      <c r="LKQ33" s="1"/>
      <c r="LKR33" s="1"/>
      <c r="LKS33" s="1"/>
      <c r="LKT33" s="1"/>
      <c r="LKU33" s="1"/>
      <c r="LKV33" s="1"/>
      <c r="LKW33" s="1"/>
      <c r="LKX33" s="1"/>
      <c r="LKY33" s="1"/>
      <c r="LKZ33" s="1"/>
      <c r="LLA33" s="1"/>
      <c r="LLB33" s="1"/>
      <c r="LLC33" s="1"/>
      <c r="LLD33" s="1"/>
      <c r="LLE33" s="1"/>
      <c r="LLF33" s="1"/>
      <c r="LLG33" s="1"/>
      <c r="LLH33" s="1"/>
      <c r="LLI33" s="1"/>
      <c r="LLJ33" s="1"/>
      <c r="LLK33" s="1"/>
      <c r="LLL33" s="1"/>
      <c r="LLM33" s="1"/>
      <c r="LLN33" s="1"/>
      <c r="LLO33" s="1"/>
      <c r="LLP33" s="1"/>
      <c r="LLQ33" s="1"/>
      <c r="LLR33" s="1"/>
      <c r="LLS33" s="1"/>
      <c r="LLT33" s="1"/>
      <c r="LLU33" s="1"/>
      <c r="LLV33" s="1"/>
      <c r="LLW33" s="1"/>
      <c r="LLX33" s="1"/>
      <c r="LLY33" s="1"/>
      <c r="LLZ33" s="1"/>
      <c r="LMA33" s="1"/>
      <c r="LMB33" s="1"/>
      <c r="LMC33" s="1"/>
      <c r="LMD33" s="1"/>
      <c r="LME33" s="1"/>
      <c r="LMF33" s="1"/>
      <c r="LMG33" s="1"/>
      <c r="LMH33" s="1"/>
      <c r="LMI33" s="1"/>
      <c r="LMJ33" s="1"/>
      <c r="LMK33" s="1"/>
      <c r="LML33" s="1"/>
      <c r="LMM33" s="1"/>
      <c r="LMN33" s="1"/>
      <c r="LMO33" s="1"/>
      <c r="LMP33" s="1"/>
      <c r="LMQ33" s="1"/>
      <c r="LMR33" s="1"/>
      <c r="LMS33" s="1"/>
      <c r="LMT33" s="1"/>
      <c r="LMU33" s="1"/>
      <c r="LMV33" s="1"/>
      <c r="LMW33" s="1"/>
      <c r="LMX33" s="1"/>
      <c r="LMY33" s="1"/>
      <c r="LMZ33" s="1"/>
      <c r="LNA33" s="1"/>
      <c r="LNB33" s="1"/>
      <c r="LNC33" s="1"/>
      <c r="LND33" s="1"/>
      <c r="LNE33" s="1"/>
      <c r="LNF33" s="1"/>
      <c r="LNG33" s="1"/>
      <c r="LNH33" s="1"/>
      <c r="LNI33" s="1"/>
      <c r="LNJ33" s="1"/>
      <c r="LNK33" s="1"/>
      <c r="LNL33" s="1"/>
      <c r="LNM33" s="1"/>
      <c r="LNN33" s="1"/>
      <c r="LNO33" s="1"/>
      <c r="LNP33" s="1"/>
      <c r="LNQ33" s="1"/>
      <c r="LNR33" s="1"/>
      <c r="LNS33" s="1"/>
      <c r="LNT33" s="1"/>
      <c r="LNU33" s="1"/>
      <c r="LNV33" s="1"/>
      <c r="LNW33" s="1"/>
      <c r="LNX33" s="1"/>
      <c r="LNY33" s="1"/>
      <c r="LNZ33" s="1"/>
      <c r="LOA33" s="1"/>
      <c r="LOB33" s="1"/>
      <c r="LOC33" s="1"/>
      <c r="LOD33" s="1"/>
      <c r="LOE33" s="1"/>
      <c r="LOF33" s="1"/>
      <c r="LOG33" s="1"/>
      <c r="LOH33" s="1"/>
      <c r="LOI33" s="1"/>
      <c r="LOJ33" s="1"/>
      <c r="LOK33" s="1"/>
      <c r="LOL33" s="1"/>
      <c r="LOM33" s="1"/>
      <c r="LON33" s="1"/>
      <c r="LOO33" s="1"/>
      <c r="LOP33" s="1"/>
      <c r="LOQ33" s="1"/>
      <c r="LOR33" s="1"/>
      <c r="LOS33" s="1"/>
      <c r="LOT33" s="1"/>
      <c r="LOU33" s="1"/>
      <c r="LOV33" s="1"/>
      <c r="LOW33" s="1"/>
      <c r="LOX33" s="1"/>
      <c r="LOY33" s="1"/>
      <c r="LOZ33" s="1"/>
      <c r="LPA33" s="1"/>
      <c r="LPB33" s="1"/>
      <c r="LPC33" s="1"/>
      <c r="LPD33" s="1"/>
      <c r="LPE33" s="1"/>
      <c r="LPF33" s="1"/>
      <c r="LPG33" s="1"/>
      <c r="LPH33" s="1"/>
      <c r="LPI33" s="1"/>
      <c r="LPJ33" s="1"/>
      <c r="LPK33" s="1"/>
      <c r="LPL33" s="1"/>
      <c r="LPM33" s="1"/>
      <c r="LPN33" s="1"/>
      <c r="LPO33" s="1"/>
      <c r="LPP33" s="1"/>
      <c r="LPQ33" s="1"/>
      <c r="LPR33" s="1"/>
      <c r="LPS33" s="1"/>
      <c r="LPT33" s="1"/>
      <c r="LPU33" s="1"/>
      <c r="LPV33" s="1"/>
      <c r="LPW33" s="1"/>
      <c r="LPX33" s="1"/>
      <c r="LPY33" s="1"/>
      <c r="LPZ33" s="1"/>
      <c r="LQA33" s="1"/>
      <c r="LQB33" s="1"/>
      <c r="LQC33" s="1"/>
      <c r="LQD33" s="1"/>
      <c r="LQE33" s="1"/>
      <c r="LQF33" s="1"/>
      <c r="LQG33" s="1"/>
      <c r="LQH33" s="1"/>
      <c r="LQI33" s="1"/>
      <c r="LQJ33" s="1"/>
      <c r="LQK33" s="1"/>
      <c r="LQL33" s="1"/>
      <c r="LQM33" s="1"/>
      <c r="LQN33" s="1"/>
      <c r="LQO33" s="1"/>
      <c r="LQP33" s="1"/>
      <c r="LQQ33" s="1"/>
      <c r="LQR33" s="1"/>
      <c r="LQS33" s="1"/>
      <c r="LQT33" s="1"/>
      <c r="LQU33" s="1"/>
      <c r="LQV33" s="1"/>
      <c r="LQW33" s="1"/>
      <c r="LQX33" s="1"/>
      <c r="LQY33" s="1"/>
      <c r="LQZ33" s="1"/>
      <c r="LRA33" s="1"/>
      <c r="LRB33" s="1"/>
      <c r="LRC33" s="1"/>
      <c r="LRD33" s="1"/>
      <c r="LRE33" s="1"/>
      <c r="LRF33" s="1"/>
      <c r="LRG33" s="1"/>
      <c r="LRH33" s="1"/>
      <c r="LRI33" s="1"/>
      <c r="LRJ33" s="1"/>
      <c r="LRK33" s="1"/>
      <c r="LRL33" s="1"/>
      <c r="LRM33" s="1"/>
      <c r="LRN33" s="1"/>
      <c r="LRO33" s="1"/>
      <c r="LRP33" s="1"/>
      <c r="LRQ33" s="1"/>
      <c r="LRR33" s="1"/>
      <c r="LRS33" s="1"/>
      <c r="LRT33" s="1"/>
      <c r="LRU33" s="1"/>
      <c r="LRV33" s="1"/>
      <c r="LRW33" s="1"/>
      <c r="LRX33" s="1"/>
      <c r="LRY33" s="1"/>
      <c r="LRZ33" s="1"/>
      <c r="LSA33" s="1"/>
      <c r="LSB33" s="1"/>
      <c r="LSC33" s="1"/>
      <c r="LSD33" s="1"/>
      <c r="LSE33" s="1"/>
      <c r="LSF33" s="1"/>
      <c r="LSG33" s="1"/>
      <c r="LSH33" s="1"/>
      <c r="LSI33" s="1"/>
      <c r="LSJ33" s="1"/>
      <c r="LSK33" s="1"/>
      <c r="LSL33" s="1"/>
      <c r="LSM33" s="1"/>
      <c r="LSN33" s="1"/>
      <c r="LSO33" s="1"/>
      <c r="LSP33" s="1"/>
      <c r="LSQ33" s="1"/>
      <c r="LSR33" s="1"/>
      <c r="LSS33" s="1"/>
      <c r="LST33" s="1"/>
      <c r="LSU33" s="1"/>
      <c r="LSV33" s="1"/>
      <c r="LSW33" s="1"/>
      <c r="LSX33" s="1"/>
      <c r="LSY33" s="1"/>
      <c r="LSZ33" s="1"/>
      <c r="LTA33" s="1"/>
      <c r="LTB33" s="1"/>
      <c r="LTC33" s="1"/>
      <c r="LTD33" s="1"/>
      <c r="LTE33" s="1"/>
      <c r="LTF33" s="1"/>
      <c r="LTG33" s="1"/>
      <c r="LTH33" s="1"/>
      <c r="LTI33" s="1"/>
      <c r="LTJ33" s="1"/>
      <c r="LTK33" s="1"/>
      <c r="LTL33" s="1"/>
      <c r="LTM33" s="1"/>
      <c r="LTN33" s="1"/>
      <c r="LTO33" s="1"/>
      <c r="LTP33" s="1"/>
      <c r="LTQ33" s="1"/>
      <c r="LTR33" s="1"/>
      <c r="LTS33" s="1"/>
      <c r="LTT33" s="1"/>
      <c r="LTU33" s="1"/>
      <c r="LTV33" s="1"/>
      <c r="LTW33" s="1"/>
      <c r="LTX33" s="1"/>
      <c r="LTY33" s="1"/>
      <c r="LTZ33" s="1"/>
      <c r="LUA33" s="1"/>
      <c r="LUB33" s="1"/>
      <c r="LUC33" s="1"/>
      <c r="LUD33" s="1"/>
      <c r="LUE33" s="1"/>
      <c r="LUF33" s="1"/>
      <c r="LUG33" s="1"/>
      <c r="LUH33" s="1"/>
      <c r="LUI33" s="1"/>
      <c r="LUJ33" s="1"/>
      <c r="LUK33" s="1"/>
      <c r="LUL33" s="1"/>
      <c r="LUM33" s="1"/>
      <c r="LUN33" s="1"/>
      <c r="LUO33" s="1"/>
      <c r="LUP33" s="1"/>
      <c r="LUQ33" s="1"/>
      <c r="LUR33" s="1"/>
      <c r="LUS33" s="1"/>
      <c r="LUT33" s="1"/>
      <c r="LUU33" s="1"/>
      <c r="LUV33" s="1"/>
      <c r="LUW33" s="1"/>
      <c r="LUX33" s="1"/>
      <c r="LUY33" s="1"/>
      <c r="LUZ33" s="1"/>
      <c r="LVA33" s="1"/>
      <c r="LVB33" s="1"/>
      <c r="LVC33" s="1"/>
      <c r="LVD33" s="1"/>
      <c r="LVE33" s="1"/>
      <c r="LVF33" s="1"/>
      <c r="LVG33" s="1"/>
      <c r="LVH33" s="1"/>
      <c r="LVI33" s="1"/>
      <c r="LVJ33" s="1"/>
      <c r="LVK33" s="1"/>
      <c r="LVL33" s="1"/>
      <c r="LVM33" s="1"/>
      <c r="LVN33" s="1"/>
      <c r="LVO33" s="1"/>
      <c r="LVP33" s="1"/>
      <c r="LVQ33" s="1"/>
      <c r="LVR33" s="1"/>
      <c r="LVS33" s="1"/>
      <c r="LVT33" s="1"/>
      <c r="LVU33" s="1"/>
      <c r="LVV33" s="1"/>
      <c r="LVW33" s="1"/>
      <c r="LVX33" s="1"/>
      <c r="LVY33" s="1"/>
      <c r="LVZ33" s="1"/>
      <c r="LWA33" s="1"/>
      <c r="LWB33" s="1"/>
      <c r="LWC33" s="1"/>
      <c r="LWD33" s="1"/>
      <c r="LWE33" s="1"/>
      <c r="LWF33" s="1"/>
      <c r="LWG33" s="1"/>
      <c r="LWH33" s="1"/>
      <c r="LWI33" s="1"/>
      <c r="LWJ33" s="1"/>
      <c r="LWK33" s="1"/>
      <c r="LWL33" s="1"/>
      <c r="LWM33" s="1"/>
      <c r="LWN33" s="1"/>
      <c r="LWO33" s="1"/>
      <c r="LWP33" s="1"/>
      <c r="LWQ33" s="1"/>
      <c r="LWR33" s="1"/>
      <c r="LWS33" s="1"/>
      <c r="LWT33" s="1"/>
      <c r="LWU33" s="1"/>
      <c r="LWV33" s="1"/>
      <c r="LWW33" s="1"/>
      <c r="LWX33" s="1"/>
      <c r="LWY33" s="1"/>
      <c r="LWZ33" s="1"/>
      <c r="LXA33" s="1"/>
      <c r="LXB33" s="1"/>
      <c r="LXC33" s="1"/>
      <c r="LXD33" s="1"/>
      <c r="LXE33" s="1"/>
      <c r="LXF33" s="1"/>
      <c r="LXG33" s="1"/>
      <c r="LXH33" s="1"/>
      <c r="LXI33" s="1"/>
      <c r="LXJ33" s="1"/>
      <c r="LXK33" s="1"/>
      <c r="LXL33" s="1"/>
      <c r="LXM33" s="1"/>
      <c r="LXN33" s="1"/>
      <c r="LXO33" s="1"/>
      <c r="LXP33" s="1"/>
      <c r="LXQ33" s="1"/>
      <c r="LXR33" s="1"/>
      <c r="LXS33" s="1"/>
      <c r="LXT33" s="1"/>
      <c r="LXU33" s="1"/>
      <c r="LXV33" s="1"/>
      <c r="LXW33" s="1"/>
      <c r="LXX33" s="1"/>
      <c r="LXY33" s="1"/>
      <c r="LXZ33" s="1"/>
      <c r="LYA33" s="1"/>
      <c r="LYB33" s="1"/>
      <c r="LYC33" s="1"/>
      <c r="LYD33" s="1"/>
      <c r="LYE33" s="1"/>
      <c r="LYF33" s="1"/>
      <c r="LYG33" s="1"/>
      <c r="LYH33" s="1"/>
      <c r="LYI33" s="1"/>
      <c r="LYJ33" s="1"/>
      <c r="LYK33" s="1"/>
      <c r="LYL33" s="1"/>
      <c r="LYM33" s="1"/>
      <c r="LYN33" s="1"/>
      <c r="LYO33" s="1"/>
      <c r="LYP33" s="1"/>
      <c r="LYQ33" s="1"/>
      <c r="LYR33" s="1"/>
      <c r="LYS33" s="1"/>
      <c r="LYT33" s="1"/>
      <c r="LYU33" s="1"/>
      <c r="LYV33" s="1"/>
      <c r="LYW33" s="1"/>
      <c r="LYX33" s="1"/>
      <c r="LYY33" s="1"/>
      <c r="LYZ33" s="1"/>
      <c r="LZA33" s="1"/>
      <c r="LZB33" s="1"/>
      <c r="LZC33" s="1"/>
      <c r="LZD33" s="1"/>
      <c r="LZE33" s="1"/>
      <c r="LZF33" s="1"/>
      <c r="LZG33" s="1"/>
      <c r="LZH33" s="1"/>
      <c r="LZI33" s="1"/>
      <c r="LZJ33" s="1"/>
      <c r="LZK33" s="1"/>
      <c r="LZL33" s="1"/>
      <c r="LZM33" s="1"/>
      <c r="LZN33" s="1"/>
      <c r="LZO33" s="1"/>
      <c r="LZP33" s="1"/>
      <c r="LZQ33" s="1"/>
      <c r="LZR33" s="1"/>
      <c r="LZS33" s="1"/>
      <c r="LZT33" s="1"/>
      <c r="LZU33" s="1"/>
      <c r="LZV33" s="1"/>
      <c r="LZW33" s="1"/>
      <c r="LZX33" s="1"/>
      <c r="LZY33" s="1"/>
      <c r="LZZ33" s="1"/>
      <c r="MAA33" s="1"/>
      <c r="MAB33" s="1"/>
      <c r="MAC33" s="1"/>
      <c r="MAD33" s="1"/>
      <c r="MAE33" s="1"/>
      <c r="MAF33" s="1"/>
      <c r="MAG33" s="1"/>
      <c r="MAH33" s="1"/>
      <c r="MAI33" s="1"/>
      <c r="MAJ33" s="1"/>
      <c r="MAK33" s="1"/>
      <c r="MAL33" s="1"/>
      <c r="MAM33" s="1"/>
      <c r="MAN33" s="1"/>
      <c r="MAO33" s="1"/>
      <c r="MAP33" s="1"/>
      <c r="MAQ33" s="1"/>
      <c r="MAR33" s="1"/>
      <c r="MAS33" s="1"/>
      <c r="MAT33" s="1"/>
      <c r="MAU33" s="1"/>
      <c r="MAV33" s="1"/>
      <c r="MAW33" s="1"/>
      <c r="MAX33" s="1"/>
      <c r="MAY33" s="1"/>
      <c r="MAZ33" s="1"/>
      <c r="MBA33" s="1"/>
      <c r="MBB33" s="1"/>
      <c r="MBC33" s="1"/>
      <c r="MBD33" s="1"/>
      <c r="MBE33" s="1"/>
      <c r="MBF33" s="1"/>
      <c r="MBG33" s="1"/>
      <c r="MBH33" s="1"/>
      <c r="MBI33" s="1"/>
      <c r="MBJ33" s="1"/>
      <c r="MBK33" s="1"/>
      <c r="MBL33" s="1"/>
      <c r="MBM33" s="1"/>
      <c r="MBN33" s="1"/>
      <c r="MBO33" s="1"/>
      <c r="MBP33" s="1"/>
      <c r="MBQ33" s="1"/>
      <c r="MBR33" s="1"/>
      <c r="MBS33" s="1"/>
      <c r="MBT33" s="1"/>
      <c r="MBU33" s="1"/>
      <c r="MBV33" s="1"/>
      <c r="MBW33" s="1"/>
      <c r="MBX33" s="1"/>
      <c r="MBY33" s="1"/>
      <c r="MBZ33" s="1"/>
      <c r="MCA33" s="1"/>
      <c r="MCB33" s="1"/>
      <c r="MCC33" s="1"/>
      <c r="MCD33" s="1"/>
      <c r="MCE33" s="1"/>
      <c r="MCF33" s="1"/>
      <c r="MCG33" s="1"/>
      <c r="MCH33" s="1"/>
      <c r="MCI33" s="1"/>
      <c r="MCJ33" s="1"/>
      <c r="MCK33" s="1"/>
      <c r="MCL33" s="1"/>
      <c r="MCM33" s="1"/>
      <c r="MCN33" s="1"/>
      <c r="MCO33" s="1"/>
      <c r="MCP33" s="1"/>
      <c r="MCQ33" s="1"/>
      <c r="MCR33" s="1"/>
      <c r="MCS33" s="1"/>
      <c r="MCT33" s="1"/>
      <c r="MCU33" s="1"/>
      <c r="MCV33" s="1"/>
      <c r="MCW33" s="1"/>
      <c r="MCX33" s="1"/>
      <c r="MCY33" s="1"/>
      <c r="MCZ33" s="1"/>
      <c r="MDA33" s="1"/>
      <c r="MDB33" s="1"/>
      <c r="MDC33" s="1"/>
      <c r="MDD33" s="1"/>
      <c r="MDE33" s="1"/>
      <c r="MDF33" s="1"/>
      <c r="MDG33" s="1"/>
      <c r="MDH33" s="1"/>
      <c r="MDI33" s="1"/>
      <c r="MDJ33" s="1"/>
      <c r="MDK33" s="1"/>
      <c r="MDL33" s="1"/>
      <c r="MDM33" s="1"/>
      <c r="MDN33" s="1"/>
      <c r="MDO33" s="1"/>
      <c r="MDP33" s="1"/>
      <c r="MDQ33" s="1"/>
      <c r="MDR33" s="1"/>
      <c r="MDS33" s="1"/>
      <c r="MDT33" s="1"/>
      <c r="MDU33" s="1"/>
      <c r="MDV33" s="1"/>
      <c r="MDW33" s="1"/>
      <c r="MDX33" s="1"/>
      <c r="MDY33" s="1"/>
      <c r="MDZ33" s="1"/>
      <c r="MEA33" s="1"/>
      <c r="MEB33" s="1"/>
      <c r="MEC33" s="1"/>
      <c r="MED33" s="1"/>
      <c r="MEE33" s="1"/>
      <c r="MEF33" s="1"/>
      <c r="MEG33" s="1"/>
      <c r="MEH33" s="1"/>
      <c r="MEI33" s="1"/>
      <c r="MEJ33" s="1"/>
      <c r="MEK33" s="1"/>
      <c r="MEL33" s="1"/>
      <c r="MEM33" s="1"/>
      <c r="MEN33" s="1"/>
      <c r="MEO33" s="1"/>
      <c r="MEP33" s="1"/>
      <c r="MEQ33" s="1"/>
      <c r="MER33" s="1"/>
      <c r="MES33" s="1"/>
      <c r="MET33" s="1"/>
      <c r="MEU33" s="1"/>
      <c r="MEV33" s="1"/>
      <c r="MEW33" s="1"/>
      <c r="MEX33" s="1"/>
      <c r="MEY33" s="1"/>
      <c r="MEZ33" s="1"/>
      <c r="MFA33" s="1"/>
      <c r="MFB33" s="1"/>
      <c r="MFC33" s="1"/>
      <c r="MFD33" s="1"/>
      <c r="MFE33" s="1"/>
      <c r="MFF33" s="1"/>
      <c r="MFG33" s="1"/>
      <c r="MFH33" s="1"/>
      <c r="MFI33" s="1"/>
      <c r="MFJ33" s="1"/>
      <c r="MFK33" s="1"/>
      <c r="MFL33" s="1"/>
      <c r="MFM33" s="1"/>
      <c r="MFN33" s="1"/>
      <c r="MFO33" s="1"/>
      <c r="MFP33" s="1"/>
      <c r="MFQ33" s="1"/>
      <c r="MFR33" s="1"/>
      <c r="MFS33" s="1"/>
      <c r="MFT33" s="1"/>
      <c r="MFU33" s="1"/>
      <c r="MFV33" s="1"/>
      <c r="MFW33" s="1"/>
      <c r="MFX33" s="1"/>
      <c r="MFY33" s="1"/>
      <c r="MFZ33" s="1"/>
      <c r="MGA33" s="1"/>
      <c r="MGB33" s="1"/>
      <c r="MGC33" s="1"/>
      <c r="MGD33" s="1"/>
      <c r="MGE33" s="1"/>
      <c r="MGF33" s="1"/>
      <c r="MGG33" s="1"/>
      <c r="MGH33" s="1"/>
      <c r="MGI33" s="1"/>
      <c r="MGJ33" s="1"/>
      <c r="MGK33" s="1"/>
      <c r="MGL33" s="1"/>
      <c r="MGM33" s="1"/>
      <c r="MGN33" s="1"/>
      <c r="MGO33" s="1"/>
      <c r="MGP33" s="1"/>
      <c r="MGQ33" s="1"/>
      <c r="MGR33" s="1"/>
      <c r="MGS33" s="1"/>
      <c r="MGT33" s="1"/>
      <c r="MGU33" s="1"/>
      <c r="MGV33" s="1"/>
      <c r="MGW33" s="1"/>
      <c r="MGX33" s="1"/>
      <c r="MGY33" s="1"/>
      <c r="MGZ33" s="1"/>
      <c r="MHA33" s="1"/>
      <c r="MHB33" s="1"/>
      <c r="MHC33" s="1"/>
      <c r="MHD33" s="1"/>
      <c r="MHE33" s="1"/>
      <c r="MHF33" s="1"/>
      <c r="MHG33" s="1"/>
      <c r="MHH33" s="1"/>
      <c r="MHI33" s="1"/>
      <c r="MHJ33" s="1"/>
      <c r="MHK33" s="1"/>
      <c r="MHL33" s="1"/>
      <c r="MHM33" s="1"/>
      <c r="MHN33" s="1"/>
      <c r="MHO33" s="1"/>
      <c r="MHP33" s="1"/>
      <c r="MHQ33" s="1"/>
      <c r="MHR33" s="1"/>
      <c r="MHS33" s="1"/>
      <c r="MHT33" s="1"/>
      <c r="MHU33" s="1"/>
      <c r="MHV33" s="1"/>
      <c r="MHW33" s="1"/>
      <c r="MHX33" s="1"/>
      <c r="MHY33" s="1"/>
      <c r="MHZ33" s="1"/>
      <c r="MIA33" s="1"/>
      <c r="MIB33" s="1"/>
      <c r="MIC33" s="1"/>
      <c r="MID33" s="1"/>
      <c r="MIE33" s="1"/>
      <c r="MIF33" s="1"/>
      <c r="MIG33" s="1"/>
      <c r="MIH33" s="1"/>
      <c r="MII33" s="1"/>
      <c r="MIJ33" s="1"/>
      <c r="MIK33" s="1"/>
      <c r="MIL33" s="1"/>
      <c r="MIM33" s="1"/>
      <c r="MIN33" s="1"/>
      <c r="MIO33" s="1"/>
      <c r="MIP33" s="1"/>
      <c r="MIQ33" s="1"/>
      <c r="MIR33" s="1"/>
      <c r="MIS33" s="1"/>
      <c r="MIT33" s="1"/>
      <c r="MIU33" s="1"/>
      <c r="MIV33" s="1"/>
      <c r="MIW33" s="1"/>
      <c r="MIX33" s="1"/>
      <c r="MIY33" s="1"/>
      <c r="MIZ33" s="1"/>
      <c r="MJA33" s="1"/>
      <c r="MJB33" s="1"/>
      <c r="MJC33" s="1"/>
      <c r="MJD33" s="1"/>
      <c r="MJE33" s="1"/>
      <c r="MJF33" s="1"/>
      <c r="MJG33" s="1"/>
      <c r="MJH33" s="1"/>
      <c r="MJI33" s="1"/>
      <c r="MJJ33" s="1"/>
      <c r="MJK33" s="1"/>
      <c r="MJL33" s="1"/>
      <c r="MJM33" s="1"/>
      <c r="MJN33" s="1"/>
      <c r="MJO33" s="1"/>
      <c r="MJP33" s="1"/>
      <c r="MJQ33" s="1"/>
      <c r="MJR33" s="1"/>
      <c r="MJS33" s="1"/>
      <c r="MJT33" s="1"/>
      <c r="MJU33" s="1"/>
      <c r="MJV33" s="1"/>
      <c r="MJW33" s="1"/>
      <c r="MJX33" s="1"/>
      <c r="MJY33" s="1"/>
      <c r="MJZ33" s="1"/>
      <c r="MKA33" s="1"/>
      <c r="MKB33" s="1"/>
      <c r="MKC33" s="1"/>
      <c r="MKD33" s="1"/>
      <c r="MKE33" s="1"/>
      <c r="MKF33" s="1"/>
      <c r="MKG33" s="1"/>
      <c r="MKH33" s="1"/>
      <c r="MKI33" s="1"/>
      <c r="MKJ33" s="1"/>
      <c r="MKK33" s="1"/>
      <c r="MKL33" s="1"/>
      <c r="MKM33" s="1"/>
      <c r="MKN33" s="1"/>
      <c r="MKO33" s="1"/>
      <c r="MKP33" s="1"/>
      <c r="MKQ33" s="1"/>
      <c r="MKR33" s="1"/>
      <c r="MKS33" s="1"/>
      <c r="MKT33" s="1"/>
      <c r="MKU33" s="1"/>
      <c r="MKV33" s="1"/>
      <c r="MKW33" s="1"/>
      <c r="MKX33" s="1"/>
      <c r="MKY33" s="1"/>
      <c r="MKZ33" s="1"/>
      <c r="MLA33" s="1"/>
      <c r="MLB33" s="1"/>
      <c r="MLC33" s="1"/>
      <c r="MLD33" s="1"/>
      <c r="MLE33" s="1"/>
      <c r="MLF33" s="1"/>
      <c r="MLG33" s="1"/>
      <c r="MLH33" s="1"/>
      <c r="MLI33" s="1"/>
      <c r="MLJ33" s="1"/>
      <c r="MLK33" s="1"/>
      <c r="MLL33" s="1"/>
      <c r="MLM33" s="1"/>
      <c r="MLN33" s="1"/>
      <c r="MLO33" s="1"/>
      <c r="MLP33" s="1"/>
      <c r="MLQ33" s="1"/>
      <c r="MLR33" s="1"/>
      <c r="MLS33" s="1"/>
      <c r="MLT33" s="1"/>
      <c r="MLU33" s="1"/>
      <c r="MLV33" s="1"/>
      <c r="MLW33" s="1"/>
      <c r="MLX33" s="1"/>
      <c r="MLY33" s="1"/>
      <c r="MLZ33" s="1"/>
      <c r="MMA33" s="1"/>
      <c r="MMB33" s="1"/>
      <c r="MMC33" s="1"/>
      <c r="MMD33" s="1"/>
      <c r="MME33" s="1"/>
      <c r="MMF33" s="1"/>
      <c r="MMG33" s="1"/>
      <c r="MMH33" s="1"/>
      <c r="MMI33" s="1"/>
      <c r="MMJ33" s="1"/>
      <c r="MMK33" s="1"/>
      <c r="MML33" s="1"/>
      <c r="MMM33" s="1"/>
      <c r="MMN33" s="1"/>
      <c r="MMO33" s="1"/>
      <c r="MMP33" s="1"/>
      <c r="MMQ33" s="1"/>
      <c r="MMR33" s="1"/>
      <c r="MMS33" s="1"/>
      <c r="MMT33" s="1"/>
      <c r="MMU33" s="1"/>
      <c r="MMV33" s="1"/>
      <c r="MMW33" s="1"/>
      <c r="MMX33" s="1"/>
      <c r="MMY33" s="1"/>
      <c r="MMZ33" s="1"/>
      <c r="MNA33" s="1"/>
      <c r="MNB33" s="1"/>
      <c r="MNC33" s="1"/>
      <c r="MND33" s="1"/>
      <c r="MNE33" s="1"/>
      <c r="MNF33" s="1"/>
      <c r="MNG33" s="1"/>
      <c r="MNH33" s="1"/>
      <c r="MNI33" s="1"/>
      <c r="MNJ33" s="1"/>
      <c r="MNK33" s="1"/>
      <c r="MNL33" s="1"/>
      <c r="MNM33" s="1"/>
      <c r="MNN33" s="1"/>
      <c r="MNO33" s="1"/>
      <c r="MNP33" s="1"/>
      <c r="MNQ33" s="1"/>
      <c r="MNR33" s="1"/>
      <c r="MNS33" s="1"/>
      <c r="MNT33" s="1"/>
      <c r="MNU33" s="1"/>
      <c r="MNV33" s="1"/>
      <c r="MNW33" s="1"/>
      <c r="MNX33" s="1"/>
      <c r="MNY33" s="1"/>
      <c r="MNZ33" s="1"/>
      <c r="MOA33" s="1"/>
      <c r="MOB33" s="1"/>
      <c r="MOC33" s="1"/>
      <c r="MOD33" s="1"/>
      <c r="MOE33" s="1"/>
      <c r="MOF33" s="1"/>
      <c r="MOG33" s="1"/>
      <c r="MOH33" s="1"/>
      <c r="MOI33" s="1"/>
      <c r="MOJ33" s="1"/>
      <c r="MOK33" s="1"/>
      <c r="MOL33" s="1"/>
      <c r="MOM33" s="1"/>
      <c r="MON33" s="1"/>
      <c r="MOO33" s="1"/>
      <c r="MOP33" s="1"/>
      <c r="MOQ33" s="1"/>
      <c r="MOR33" s="1"/>
      <c r="MOS33" s="1"/>
      <c r="MOT33" s="1"/>
      <c r="MOU33" s="1"/>
      <c r="MOV33" s="1"/>
      <c r="MOW33" s="1"/>
      <c r="MOX33" s="1"/>
      <c r="MOY33" s="1"/>
      <c r="MOZ33" s="1"/>
      <c r="MPA33" s="1"/>
      <c r="MPB33" s="1"/>
      <c r="MPC33" s="1"/>
      <c r="MPD33" s="1"/>
      <c r="MPE33" s="1"/>
      <c r="MPF33" s="1"/>
      <c r="MPG33" s="1"/>
      <c r="MPH33" s="1"/>
      <c r="MPI33" s="1"/>
      <c r="MPJ33" s="1"/>
      <c r="MPK33" s="1"/>
      <c r="MPL33" s="1"/>
      <c r="MPM33" s="1"/>
      <c r="MPN33" s="1"/>
      <c r="MPO33" s="1"/>
      <c r="MPP33" s="1"/>
      <c r="MPQ33" s="1"/>
      <c r="MPR33" s="1"/>
      <c r="MPS33" s="1"/>
      <c r="MPT33" s="1"/>
      <c r="MPU33" s="1"/>
      <c r="MPV33" s="1"/>
      <c r="MPW33" s="1"/>
      <c r="MPX33" s="1"/>
      <c r="MPY33" s="1"/>
      <c r="MPZ33" s="1"/>
      <c r="MQA33" s="1"/>
      <c r="MQB33" s="1"/>
      <c r="MQC33" s="1"/>
      <c r="MQD33" s="1"/>
      <c r="MQE33" s="1"/>
      <c r="MQF33" s="1"/>
      <c r="MQG33" s="1"/>
      <c r="MQH33" s="1"/>
      <c r="MQI33" s="1"/>
      <c r="MQJ33" s="1"/>
      <c r="MQK33" s="1"/>
      <c r="MQL33" s="1"/>
      <c r="MQM33" s="1"/>
      <c r="MQN33" s="1"/>
      <c r="MQO33" s="1"/>
      <c r="MQP33" s="1"/>
      <c r="MQQ33" s="1"/>
      <c r="MQR33" s="1"/>
      <c r="MQS33" s="1"/>
      <c r="MQT33" s="1"/>
      <c r="MQU33" s="1"/>
      <c r="MQV33" s="1"/>
      <c r="MQW33" s="1"/>
      <c r="MQX33" s="1"/>
      <c r="MQY33" s="1"/>
      <c r="MQZ33" s="1"/>
      <c r="MRA33" s="1"/>
      <c r="MRB33" s="1"/>
      <c r="MRC33" s="1"/>
      <c r="MRD33" s="1"/>
      <c r="MRE33" s="1"/>
      <c r="MRF33" s="1"/>
      <c r="MRG33" s="1"/>
      <c r="MRH33" s="1"/>
      <c r="MRI33" s="1"/>
      <c r="MRJ33" s="1"/>
      <c r="MRK33" s="1"/>
      <c r="MRL33" s="1"/>
      <c r="MRM33" s="1"/>
      <c r="MRN33" s="1"/>
      <c r="MRO33" s="1"/>
      <c r="MRP33" s="1"/>
      <c r="MRQ33" s="1"/>
      <c r="MRR33" s="1"/>
      <c r="MRS33" s="1"/>
      <c r="MRT33" s="1"/>
      <c r="MRU33" s="1"/>
      <c r="MRV33" s="1"/>
      <c r="MRW33" s="1"/>
      <c r="MRX33" s="1"/>
      <c r="MRY33" s="1"/>
      <c r="MRZ33" s="1"/>
      <c r="MSA33" s="1"/>
      <c r="MSB33" s="1"/>
      <c r="MSC33" s="1"/>
      <c r="MSD33" s="1"/>
      <c r="MSE33" s="1"/>
      <c r="MSF33" s="1"/>
      <c r="MSG33" s="1"/>
      <c r="MSH33" s="1"/>
      <c r="MSI33" s="1"/>
      <c r="MSJ33" s="1"/>
      <c r="MSK33" s="1"/>
      <c r="MSL33" s="1"/>
      <c r="MSM33" s="1"/>
      <c r="MSN33" s="1"/>
      <c r="MSO33" s="1"/>
      <c r="MSP33" s="1"/>
      <c r="MSQ33" s="1"/>
      <c r="MSR33" s="1"/>
      <c r="MSS33" s="1"/>
      <c r="MST33" s="1"/>
      <c r="MSU33" s="1"/>
      <c r="MSV33" s="1"/>
      <c r="MSW33" s="1"/>
      <c r="MSX33" s="1"/>
      <c r="MSY33" s="1"/>
      <c r="MSZ33" s="1"/>
      <c r="MTA33" s="1"/>
      <c r="MTB33" s="1"/>
      <c r="MTC33" s="1"/>
      <c r="MTD33" s="1"/>
      <c r="MTE33" s="1"/>
      <c r="MTF33" s="1"/>
      <c r="MTG33" s="1"/>
      <c r="MTH33" s="1"/>
      <c r="MTI33" s="1"/>
      <c r="MTJ33" s="1"/>
      <c r="MTK33" s="1"/>
      <c r="MTL33" s="1"/>
      <c r="MTM33" s="1"/>
      <c r="MTN33" s="1"/>
      <c r="MTO33" s="1"/>
      <c r="MTP33" s="1"/>
      <c r="MTQ33" s="1"/>
      <c r="MTR33" s="1"/>
      <c r="MTS33" s="1"/>
      <c r="MTT33" s="1"/>
      <c r="MTU33" s="1"/>
      <c r="MTV33" s="1"/>
      <c r="MTW33" s="1"/>
      <c r="MTX33" s="1"/>
      <c r="MTY33" s="1"/>
      <c r="MTZ33" s="1"/>
      <c r="MUA33" s="1"/>
      <c r="MUB33" s="1"/>
      <c r="MUC33" s="1"/>
      <c r="MUD33" s="1"/>
      <c r="MUE33" s="1"/>
      <c r="MUF33" s="1"/>
      <c r="MUG33" s="1"/>
      <c r="MUH33" s="1"/>
      <c r="MUI33" s="1"/>
      <c r="MUJ33" s="1"/>
      <c r="MUK33" s="1"/>
      <c r="MUL33" s="1"/>
      <c r="MUM33" s="1"/>
      <c r="MUN33" s="1"/>
      <c r="MUO33" s="1"/>
      <c r="MUP33" s="1"/>
      <c r="MUQ33" s="1"/>
      <c r="MUR33" s="1"/>
      <c r="MUS33" s="1"/>
      <c r="MUT33" s="1"/>
      <c r="MUU33" s="1"/>
      <c r="MUV33" s="1"/>
      <c r="MUW33" s="1"/>
      <c r="MUX33" s="1"/>
      <c r="MUY33" s="1"/>
      <c r="MUZ33" s="1"/>
      <c r="MVA33" s="1"/>
      <c r="MVB33" s="1"/>
      <c r="MVC33" s="1"/>
      <c r="MVD33" s="1"/>
      <c r="MVE33" s="1"/>
      <c r="MVF33" s="1"/>
      <c r="MVG33" s="1"/>
      <c r="MVH33" s="1"/>
      <c r="MVI33" s="1"/>
      <c r="MVJ33" s="1"/>
      <c r="MVK33" s="1"/>
      <c r="MVL33" s="1"/>
      <c r="MVM33" s="1"/>
      <c r="MVN33" s="1"/>
      <c r="MVO33" s="1"/>
      <c r="MVP33" s="1"/>
      <c r="MVQ33" s="1"/>
      <c r="MVR33" s="1"/>
      <c r="MVS33" s="1"/>
      <c r="MVT33" s="1"/>
      <c r="MVU33" s="1"/>
      <c r="MVV33" s="1"/>
      <c r="MVW33" s="1"/>
      <c r="MVX33" s="1"/>
      <c r="MVY33" s="1"/>
      <c r="MVZ33" s="1"/>
      <c r="MWA33" s="1"/>
      <c r="MWB33" s="1"/>
      <c r="MWC33" s="1"/>
      <c r="MWD33" s="1"/>
      <c r="MWE33" s="1"/>
      <c r="MWF33" s="1"/>
      <c r="MWG33" s="1"/>
      <c r="MWH33" s="1"/>
      <c r="MWI33" s="1"/>
      <c r="MWJ33" s="1"/>
      <c r="MWK33" s="1"/>
      <c r="MWL33" s="1"/>
      <c r="MWM33" s="1"/>
      <c r="MWN33" s="1"/>
      <c r="MWO33" s="1"/>
      <c r="MWP33" s="1"/>
      <c r="MWQ33" s="1"/>
      <c r="MWR33" s="1"/>
      <c r="MWS33" s="1"/>
      <c r="MWT33" s="1"/>
      <c r="MWU33" s="1"/>
      <c r="MWV33" s="1"/>
      <c r="MWW33" s="1"/>
      <c r="MWX33" s="1"/>
      <c r="MWY33" s="1"/>
      <c r="MWZ33" s="1"/>
      <c r="MXA33" s="1"/>
      <c r="MXB33" s="1"/>
      <c r="MXC33" s="1"/>
      <c r="MXD33" s="1"/>
      <c r="MXE33" s="1"/>
      <c r="MXF33" s="1"/>
      <c r="MXG33" s="1"/>
      <c r="MXH33" s="1"/>
      <c r="MXI33" s="1"/>
      <c r="MXJ33" s="1"/>
      <c r="MXK33" s="1"/>
      <c r="MXL33" s="1"/>
      <c r="MXM33" s="1"/>
      <c r="MXN33" s="1"/>
      <c r="MXO33" s="1"/>
      <c r="MXP33" s="1"/>
      <c r="MXQ33" s="1"/>
      <c r="MXR33" s="1"/>
      <c r="MXS33" s="1"/>
      <c r="MXT33" s="1"/>
      <c r="MXU33" s="1"/>
      <c r="MXV33" s="1"/>
      <c r="MXW33" s="1"/>
      <c r="MXX33" s="1"/>
      <c r="MXY33" s="1"/>
      <c r="MXZ33" s="1"/>
      <c r="MYA33" s="1"/>
      <c r="MYB33" s="1"/>
      <c r="MYC33" s="1"/>
      <c r="MYD33" s="1"/>
      <c r="MYE33" s="1"/>
      <c r="MYF33" s="1"/>
      <c r="MYG33" s="1"/>
      <c r="MYH33" s="1"/>
      <c r="MYI33" s="1"/>
      <c r="MYJ33" s="1"/>
      <c r="MYK33" s="1"/>
      <c r="MYL33" s="1"/>
      <c r="MYM33" s="1"/>
      <c r="MYN33" s="1"/>
      <c r="MYO33" s="1"/>
      <c r="MYP33" s="1"/>
      <c r="MYQ33" s="1"/>
      <c r="MYR33" s="1"/>
      <c r="MYS33" s="1"/>
      <c r="MYT33" s="1"/>
      <c r="MYU33" s="1"/>
      <c r="MYV33" s="1"/>
      <c r="MYW33" s="1"/>
      <c r="MYX33" s="1"/>
      <c r="MYY33" s="1"/>
      <c r="MYZ33" s="1"/>
      <c r="MZA33" s="1"/>
      <c r="MZB33" s="1"/>
      <c r="MZC33" s="1"/>
      <c r="MZD33" s="1"/>
      <c r="MZE33" s="1"/>
      <c r="MZF33" s="1"/>
      <c r="MZG33" s="1"/>
      <c r="MZH33" s="1"/>
      <c r="MZI33" s="1"/>
      <c r="MZJ33" s="1"/>
      <c r="MZK33" s="1"/>
      <c r="MZL33" s="1"/>
      <c r="MZM33" s="1"/>
      <c r="MZN33" s="1"/>
      <c r="MZO33" s="1"/>
      <c r="MZP33" s="1"/>
      <c r="MZQ33" s="1"/>
      <c r="MZR33" s="1"/>
      <c r="MZS33" s="1"/>
      <c r="MZT33" s="1"/>
      <c r="MZU33" s="1"/>
      <c r="MZV33" s="1"/>
      <c r="MZW33" s="1"/>
      <c r="MZX33" s="1"/>
      <c r="MZY33" s="1"/>
      <c r="MZZ33" s="1"/>
      <c r="NAA33" s="1"/>
      <c r="NAB33" s="1"/>
      <c r="NAC33" s="1"/>
      <c r="NAD33" s="1"/>
      <c r="NAE33" s="1"/>
      <c r="NAF33" s="1"/>
      <c r="NAG33" s="1"/>
      <c r="NAH33" s="1"/>
      <c r="NAI33" s="1"/>
      <c r="NAJ33" s="1"/>
      <c r="NAK33" s="1"/>
      <c r="NAL33" s="1"/>
      <c r="NAM33" s="1"/>
      <c r="NAN33" s="1"/>
      <c r="NAO33" s="1"/>
      <c r="NAP33" s="1"/>
      <c r="NAQ33" s="1"/>
      <c r="NAR33" s="1"/>
      <c r="NAS33" s="1"/>
      <c r="NAT33" s="1"/>
      <c r="NAU33" s="1"/>
      <c r="NAV33" s="1"/>
      <c r="NAW33" s="1"/>
      <c r="NAX33" s="1"/>
      <c r="NAY33" s="1"/>
      <c r="NAZ33" s="1"/>
      <c r="NBA33" s="1"/>
      <c r="NBB33" s="1"/>
      <c r="NBC33" s="1"/>
      <c r="NBD33" s="1"/>
      <c r="NBE33" s="1"/>
      <c r="NBF33" s="1"/>
      <c r="NBG33" s="1"/>
      <c r="NBH33" s="1"/>
      <c r="NBI33" s="1"/>
      <c r="NBJ33" s="1"/>
      <c r="NBK33" s="1"/>
      <c r="NBL33" s="1"/>
      <c r="NBM33" s="1"/>
      <c r="NBN33" s="1"/>
      <c r="NBO33" s="1"/>
      <c r="NBP33" s="1"/>
      <c r="NBQ33" s="1"/>
      <c r="NBR33" s="1"/>
      <c r="NBS33" s="1"/>
      <c r="NBT33" s="1"/>
      <c r="NBU33" s="1"/>
      <c r="NBV33" s="1"/>
      <c r="NBW33" s="1"/>
      <c r="NBX33" s="1"/>
      <c r="NBY33" s="1"/>
      <c r="NBZ33" s="1"/>
      <c r="NCA33" s="1"/>
      <c r="NCB33" s="1"/>
      <c r="NCC33" s="1"/>
      <c r="NCD33" s="1"/>
      <c r="NCE33" s="1"/>
      <c r="NCF33" s="1"/>
      <c r="NCG33" s="1"/>
      <c r="NCH33" s="1"/>
      <c r="NCI33" s="1"/>
      <c r="NCJ33" s="1"/>
      <c r="NCK33" s="1"/>
      <c r="NCL33" s="1"/>
      <c r="NCM33" s="1"/>
      <c r="NCN33" s="1"/>
      <c r="NCO33" s="1"/>
      <c r="NCP33" s="1"/>
      <c r="NCQ33" s="1"/>
      <c r="NCR33" s="1"/>
      <c r="NCS33" s="1"/>
      <c r="NCT33" s="1"/>
      <c r="NCU33" s="1"/>
      <c r="NCV33" s="1"/>
      <c r="NCW33" s="1"/>
      <c r="NCX33" s="1"/>
      <c r="NCY33" s="1"/>
      <c r="NCZ33" s="1"/>
      <c r="NDA33" s="1"/>
      <c r="NDB33" s="1"/>
      <c r="NDC33" s="1"/>
      <c r="NDD33" s="1"/>
      <c r="NDE33" s="1"/>
      <c r="NDF33" s="1"/>
      <c r="NDG33" s="1"/>
      <c r="NDH33" s="1"/>
      <c r="NDI33" s="1"/>
      <c r="NDJ33" s="1"/>
      <c r="NDK33" s="1"/>
      <c r="NDL33" s="1"/>
      <c r="NDM33" s="1"/>
      <c r="NDN33" s="1"/>
      <c r="NDO33" s="1"/>
      <c r="NDP33" s="1"/>
      <c r="NDQ33" s="1"/>
      <c r="NDR33" s="1"/>
      <c r="NDS33" s="1"/>
      <c r="NDT33" s="1"/>
      <c r="NDU33" s="1"/>
      <c r="NDV33" s="1"/>
      <c r="NDW33" s="1"/>
      <c r="NDX33" s="1"/>
      <c r="NDY33" s="1"/>
      <c r="NDZ33" s="1"/>
      <c r="NEA33" s="1"/>
      <c r="NEB33" s="1"/>
      <c r="NEC33" s="1"/>
      <c r="NED33" s="1"/>
      <c r="NEE33" s="1"/>
      <c r="NEF33" s="1"/>
      <c r="NEG33" s="1"/>
      <c r="NEH33" s="1"/>
      <c r="NEI33" s="1"/>
      <c r="NEJ33" s="1"/>
      <c r="NEK33" s="1"/>
      <c r="NEL33" s="1"/>
      <c r="NEM33" s="1"/>
      <c r="NEN33" s="1"/>
      <c r="NEO33" s="1"/>
      <c r="NEP33" s="1"/>
      <c r="NEQ33" s="1"/>
      <c r="NER33" s="1"/>
      <c r="NES33" s="1"/>
      <c r="NET33" s="1"/>
      <c r="NEU33" s="1"/>
      <c r="NEV33" s="1"/>
      <c r="NEW33" s="1"/>
      <c r="NEX33" s="1"/>
      <c r="NEY33" s="1"/>
      <c r="NEZ33" s="1"/>
      <c r="NFA33" s="1"/>
      <c r="NFB33" s="1"/>
      <c r="NFC33" s="1"/>
      <c r="NFD33" s="1"/>
      <c r="NFE33" s="1"/>
      <c r="NFF33" s="1"/>
      <c r="NFG33" s="1"/>
      <c r="NFH33" s="1"/>
      <c r="NFI33" s="1"/>
      <c r="NFJ33" s="1"/>
      <c r="NFK33" s="1"/>
      <c r="NFL33" s="1"/>
      <c r="NFM33" s="1"/>
      <c r="NFN33" s="1"/>
      <c r="NFO33" s="1"/>
      <c r="NFP33" s="1"/>
      <c r="NFQ33" s="1"/>
      <c r="NFR33" s="1"/>
      <c r="NFS33" s="1"/>
      <c r="NFT33" s="1"/>
      <c r="NFU33" s="1"/>
      <c r="NFV33" s="1"/>
      <c r="NFW33" s="1"/>
      <c r="NFX33" s="1"/>
      <c r="NFY33" s="1"/>
      <c r="NFZ33" s="1"/>
      <c r="NGA33" s="1"/>
      <c r="NGB33" s="1"/>
      <c r="NGC33" s="1"/>
      <c r="NGD33" s="1"/>
      <c r="NGE33" s="1"/>
      <c r="NGF33" s="1"/>
      <c r="NGG33" s="1"/>
      <c r="NGH33" s="1"/>
      <c r="NGI33" s="1"/>
      <c r="NGJ33" s="1"/>
      <c r="NGK33" s="1"/>
      <c r="NGL33" s="1"/>
      <c r="NGM33" s="1"/>
      <c r="NGN33" s="1"/>
      <c r="NGO33" s="1"/>
      <c r="NGP33" s="1"/>
      <c r="NGQ33" s="1"/>
      <c r="NGR33" s="1"/>
      <c r="NGS33" s="1"/>
      <c r="NGT33" s="1"/>
      <c r="NGU33" s="1"/>
      <c r="NGV33" s="1"/>
      <c r="NGW33" s="1"/>
      <c r="NGX33" s="1"/>
      <c r="NGY33" s="1"/>
      <c r="NGZ33" s="1"/>
      <c r="NHA33" s="1"/>
      <c r="NHB33" s="1"/>
      <c r="NHC33" s="1"/>
      <c r="NHD33" s="1"/>
      <c r="NHE33" s="1"/>
      <c r="NHF33" s="1"/>
      <c r="NHG33" s="1"/>
      <c r="NHH33" s="1"/>
      <c r="NHI33" s="1"/>
      <c r="NHJ33" s="1"/>
      <c r="NHK33" s="1"/>
      <c r="NHL33" s="1"/>
      <c r="NHM33" s="1"/>
      <c r="NHN33" s="1"/>
      <c r="NHO33" s="1"/>
      <c r="NHP33" s="1"/>
      <c r="NHQ33" s="1"/>
      <c r="NHR33" s="1"/>
      <c r="NHS33" s="1"/>
      <c r="NHT33" s="1"/>
      <c r="NHU33" s="1"/>
      <c r="NHV33" s="1"/>
      <c r="NHW33" s="1"/>
      <c r="NHX33" s="1"/>
      <c r="NHY33" s="1"/>
      <c r="NHZ33" s="1"/>
      <c r="NIA33" s="1"/>
      <c r="NIB33" s="1"/>
      <c r="NIC33" s="1"/>
      <c r="NID33" s="1"/>
      <c r="NIE33" s="1"/>
      <c r="NIF33" s="1"/>
      <c r="NIG33" s="1"/>
      <c r="NIH33" s="1"/>
      <c r="NII33" s="1"/>
      <c r="NIJ33" s="1"/>
      <c r="NIK33" s="1"/>
      <c r="NIL33" s="1"/>
      <c r="NIM33" s="1"/>
      <c r="NIN33" s="1"/>
      <c r="NIO33" s="1"/>
      <c r="NIP33" s="1"/>
      <c r="NIQ33" s="1"/>
      <c r="NIR33" s="1"/>
      <c r="NIS33" s="1"/>
      <c r="NIT33" s="1"/>
      <c r="NIU33" s="1"/>
      <c r="NIV33" s="1"/>
      <c r="NIW33" s="1"/>
      <c r="NIX33" s="1"/>
      <c r="NIY33" s="1"/>
      <c r="NIZ33" s="1"/>
      <c r="NJA33" s="1"/>
      <c r="NJB33" s="1"/>
      <c r="NJC33" s="1"/>
      <c r="NJD33" s="1"/>
      <c r="NJE33" s="1"/>
      <c r="NJF33" s="1"/>
      <c r="NJG33" s="1"/>
      <c r="NJH33" s="1"/>
      <c r="NJI33" s="1"/>
      <c r="NJJ33" s="1"/>
      <c r="NJK33" s="1"/>
      <c r="NJL33" s="1"/>
      <c r="NJM33" s="1"/>
      <c r="NJN33" s="1"/>
      <c r="NJO33" s="1"/>
      <c r="NJP33" s="1"/>
      <c r="NJQ33" s="1"/>
      <c r="NJR33" s="1"/>
      <c r="NJS33" s="1"/>
      <c r="NJT33" s="1"/>
      <c r="NJU33" s="1"/>
      <c r="NJV33" s="1"/>
      <c r="NJW33" s="1"/>
      <c r="NJX33" s="1"/>
      <c r="NJY33" s="1"/>
      <c r="NJZ33" s="1"/>
      <c r="NKA33" s="1"/>
      <c r="NKB33" s="1"/>
      <c r="NKC33" s="1"/>
      <c r="NKD33" s="1"/>
      <c r="NKE33" s="1"/>
      <c r="NKF33" s="1"/>
      <c r="NKG33" s="1"/>
      <c r="NKH33" s="1"/>
      <c r="NKI33" s="1"/>
      <c r="NKJ33" s="1"/>
      <c r="NKK33" s="1"/>
      <c r="NKL33" s="1"/>
      <c r="NKM33" s="1"/>
      <c r="NKN33" s="1"/>
      <c r="NKO33" s="1"/>
      <c r="NKP33" s="1"/>
      <c r="NKQ33" s="1"/>
      <c r="NKR33" s="1"/>
      <c r="NKS33" s="1"/>
      <c r="NKT33" s="1"/>
      <c r="NKU33" s="1"/>
      <c r="NKV33" s="1"/>
      <c r="NKW33" s="1"/>
      <c r="NKX33" s="1"/>
      <c r="NKY33" s="1"/>
      <c r="NKZ33" s="1"/>
      <c r="NLA33" s="1"/>
      <c r="NLB33" s="1"/>
      <c r="NLC33" s="1"/>
      <c r="NLD33" s="1"/>
      <c r="NLE33" s="1"/>
      <c r="NLF33" s="1"/>
      <c r="NLG33" s="1"/>
      <c r="NLH33" s="1"/>
      <c r="NLI33" s="1"/>
      <c r="NLJ33" s="1"/>
      <c r="NLK33" s="1"/>
      <c r="NLL33" s="1"/>
      <c r="NLM33" s="1"/>
      <c r="NLN33" s="1"/>
      <c r="NLO33" s="1"/>
      <c r="NLP33" s="1"/>
      <c r="NLQ33" s="1"/>
      <c r="NLR33" s="1"/>
      <c r="NLS33" s="1"/>
      <c r="NLT33" s="1"/>
      <c r="NLU33" s="1"/>
      <c r="NLV33" s="1"/>
      <c r="NLW33" s="1"/>
      <c r="NLX33" s="1"/>
      <c r="NLY33" s="1"/>
      <c r="NLZ33" s="1"/>
      <c r="NMA33" s="1"/>
      <c r="NMB33" s="1"/>
      <c r="NMC33" s="1"/>
      <c r="NMD33" s="1"/>
      <c r="NME33" s="1"/>
      <c r="NMF33" s="1"/>
      <c r="NMG33" s="1"/>
      <c r="NMH33" s="1"/>
      <c r="NMI33" s="1"/>
      <c r="NMJ33" s="1"/>
      <c r="NMK33" s="1"/>
      <c r="NML33" s="1"/>
      <c r="NMM33" s="1"/>
      <c r="NMN33" s="1"/>
      <c r="NMO33" s="1"/>
      <c r="NMP33" s="1"/>
      <c r="NMQ33" s="1"/>
      <c r="NMR33" s="1"/>
      <c r="NMS33" s="1"/>
      <c r="NMT33" s="1"/>
      <c r="NMU33" s="1"/>
      <c r="NMV33" s="1"/>
      <c r="NMW33" s="1"/>
      <c r="NMX33" s="1"/>
      <c r="NMY33" s="1"/>
      <c r="NMZ33" s="1"/>
      <c r="NNA33" s="1"/>
      <c r="NNB33" s="1"/>
      <c r="NNC33" s="1"/>
      <c r="NND33" s="1"/>
      <c r="NNE33" s="1"/>
      <c r="NNF33" s="1"/>
      <c r="NNG33" s="1"/>
      <c r="NNH33" s="1"/>
      <c r="NNI33" s="1"/>
      <c r="NNJ33" s="1"/>
      <c r="NNK33" s="1"/>
      <c r="NNL33" s="1"/>
      <c r="NNM33" s="1"/>
      <c r="NNN33" s="1"/>
      <c r="NNO33" s="1"/>
      <c r="NNP33" s="1"/>
      <c r="NNQ33" s="1"/>
      <c r="NNR33" s="1"/>
      <c r="NNS33" s="1"/>
      <c r="NNT33" s="1"/>
      <c r="NNU33" s="1"/>
      <c r="NNV33" s="1"/>
      <c r="NNW33" s="1"/>
      <c r="NNX33" s="1"/>
      <c r="NNY33" s="1"/>
      <c r="NNZ33" s="1"/>
      <c r="NOA33" s="1"/>
      <c r="NOB33" s="1"/>
      <c r="NOC33" s="1"/>
      <c r="NOD33" s="1"/>
      <c r="NOE33" s="1"/>
      <c r="NOF33" s="1"/>
      <c r="NOG33" s="1"/>
      <c r="NOH33" s="1"/>
      <c r="NOI33" s="1"/>
      <c r="NOJ33" s="1"/>
      <c r="NOK33" s="1"/>
      <c r="NOL33" s="1"/>
      <c r="NOM33" s="1"/>
      <c r="NON33" s="1"/>
      <c r="NOO33" s="1"/>
      <c r="NOP33" s="1"/>
      <c r="NOQ33" s="1"/>
      <c r="NOR33" s="1"/>
      <c r="NOS33" s="1"/>
      <c r="NOT33" s="1"/>
      <c r="NOU33" s="1"/>
      <c r="NOV33" s="1"/>
      <c r="NOW33" s="1"/>
      <c r="NOX33" s="1"/>
      <c r="NOY33" s="1"/>
      <c r="NOZ33" s="1"/>
      <c r="NPA33" s="1"/>
      <c r="NPB33" s="1"/>
      <c r="NPC33" s="1"/>
      <c r="NPD33" s="1"/>
      <c r="NPE33" s="1"/>
      <c r="NPF33" s="1"/>
      <c r="NPG33" s="1"/>
      <c r="NPH33" s="1"/>
      <c r="NPI33" s="1"/>
      <c r="NPJ33" s="1"/>
      <c r="NPK33" s="1"/>
      <c r="NPL33" s="1"/>
      <c r="NPM33" s="1"/>
      <c r="NPN33" s="1"/>
      <c r="NPO33" s="1"/>
      <c r="NPP33" s="1"/>
      <c r="NPQ33" s="1"/>
      <c r="NPR33" s="1"/>
      <c r="NPS33" s="1"/>
      <c r="NPT33" s="1"/>
      <c r="NPU33" s="1"/>
      <c r="NPV33" s="1"/>
      <c r="NPW33" s="1"/>
      <c r="NPX33" s="1"/>
      <c r="NPY33" s="1"/>
      <c r="NPZ33" s="1"/>
      <c r="NQA33" s="1"/>
      <c r="NQB33" s="1"/>
      <c r="NQC33" s="1"/>
      <c r="NQD33" s="1"/>
      <c r="NQE33" s="1"/>
      <c r="NQF33" s="1"/>
      <c r="NQG33" s="1"/>
      <c r="NQH33" s="1"/>
      <c r="NQI33" s="1"/>
      <c r="NQJ33" s="1"/>
      <c r="NQK33" s="1"/>
      <c r="NQL33" s="1"/>
      <c r="NQM33" s="1"/>
      <c r="NQN33" s="1"/>
      <c r="NQO33" s="1"/>
      <c r="NQP33" s="1"/>
      <c r="NQQ33" s="1"/>
      <c r="NQR33" s="1"/>
      <c r="NQS33" s="1"/>
      <c r="NQT33" s="1"/>
      <c r="NQU33" s="1"/>
      <c r="NQV33" s="1"/>
      <c r="NQW33" s="1"/>
      <c r="NQX33" s="1"/>
      <c r="NQY33" s="1"/>
      <c r="NQZ33" s="1"/>
      <c r="NRA33" s="1"/>
      <c r="NRB33" s="1"/>
      <c r="NRC33" s="1"/>
      <c r="NRD33" s="1"/>
      <c r="NRE33" s="1"/>
      <c r="NRF33" s="1"/>
      <c r="NRG33" s="1"/>
      <c r="NRH33" s="1"/>
      <c r="NRI33" s="1"/>
      <c r="NRJ33" s="1"/>
      <c r="NRK33" s="1"/>
      <c r="NRL33" s="1"/>
      <c r="NRM33" s="1"/>
      <c r="NRN33" s="1"/>
      <c r="NRO33" s="1"/>
      <c r="NRP33" s="1"/>
      <c r="NRQ33" s="1"/>
      <c r="NRR33" s="1"/>
      <c r="NRS33" s="1"/>
      <c r="NRT33" s="1"/>
      <c r="NRU33" s="1"/>
      <c r="NRV33" s="1"/>
      <c r="NRW33" s="1"/>
      <c r="NRX33" s="1"/>
      <c r="NRY33" s="1"/>
      <c r="NRZ33" s="1"/>
      <c r="NSA33" s="1"/>
      <c r="NSB33" s="1"/>
      <c r="NSC33" s="1"/>
      <c r="NSD33" s="1"/>
      <c r="NSE33" s="1"/>
      <c r="NSF33" s="1"/>
      <c r="NSG33" s="1"/>
      <c r="NSH33" s="1"/>
      <c r="NSI33" s="1"/>
      <c r="NSJ33" s="1"/>
      <c r="NSK33" s="1"/>
      <c r="NSL33" s="1"/>
      <c r="NSM33" s="1"/>
      <c r="NSN33" s="1"/>
      <c r="NSO33" s="1"/>
      <c r="NSP33" s="1"/>
      <c r="NSQ33" s="1"/>
      <c r="NSR33" s="1"/>
      <c r="NSS33" s="1"/>
      <c r="NST33" s="1"/>
      <c r="NSU33" s="1"/>
      <c r="NSV33" s="1"/>
      <c r="NSW33" s="1"/>
      <c r="NSX33" s="1"/>
      <c r="NSY33" s="1"/>
      <c r="NSZ33" s="1"/>
      <c r="NTA33" s="1"/>
      <c r="NTB33" s="1"/>
      <c r="NTC33" s="1"/>
      <c r="NTD33" s="1"/>
      <c r="NTE33" s="1"/>
      <c r="NTF33" s="1"/>
      <c r="NTG33" s="1"/>
      <c r="NTH33" s="1"/>
      <c r="NTI33" s="1"/>
      <c r="NTJ33" s="1"/>
      <c r="NTK33" s="1"/>
      <c r="NTL33" s="1"/>
      <c r="NTM33" s="1"/>
      <c r="NTN33" s="1"/>
      <c r="NTO33" s="1"/>
      <c r="NTP33" s="1"/>
      <c r="NTQ33" s="1"/>
      <c r="NTR33" s="1"/>
      <c r="NTS33" s="1"/>
      <c r="NTT33" s="1"/>
      <c r="NTU33" s="1"/>
      <c r="NTV33" s="1"/>
      <c r="NTW33" s="1"/>
      <c r="NTX33" s="1"/>
      <c r="NTY33" s="1"/>
      <c r="NTZ33" s="1"/>
      <c r="NUA33" s="1"/>
      <c r="NUB33" s="1"/>
      <c r="NUC33" s="1"/>
      <c r="NUD33" s="1"/>
      <c r="NUE33" s="1"/>
      <c r="NUF33" s="1"/>
      <c r="NUG33" s="1"/>
      <c r="NUH33" s="1"/>
      <c r="NUI33" s="1"/>
      <c r="NUJ33" s="1"/>
      <c r="NUK33" s="1"/>
      <c r="NUL33" s="1"/>
      <c r="NUM33" s="1"/>
      <c r="NUN33" s="1"/>
      <c r="NUO33" s="1"/>
      <c r="NUP33" s="1"/>
      <c r="NUQ33" s="1"/>
      <c r="NUR33" s="1"/>
      <c r="NUS33" s="1"/>
      <c r="NUT33" s="1"/>
      <c r="NUU33" s="1"/>
      <c r="NUV33" s="1"/>
      <c r="NUW33" s="1"/>
      <c r="NUX33" s="1"/>
      <c r="NUY33" s="1"/>
      <c r="NUZ33" s="1"/>
      <c r="NVA33" s="1"/>
      <c r="NVB33" s="1"/>
      <c r="NVC33" s="1"/>
      <c r="NVD33" s="1"/>
      <c r="NVE33" s="1"/>
      <c r="NVF33" s="1"/>
      <c r="NVG33" s="1"/>
      <c r="NVH33" s="1"/>
      <c r="NVI33" s="1"/>
      <c r="NVJ33" s="1"/>
      <c r="NVK33" s="1"/>
      <c r="NVL33" s="1"/>
      <c r="NVM33" s="1"/>
      <c r="NVN33" s="1"/>
      <c r="NVO33" s="1"/>
      <c r="NVP33" s="1"/>
      <c r="NVQ33" s="1"/>
      <c r="NVR33" s="1"/>
      <c r="NVS33" s="1"/>
      <c r="NVT33" s="1"/>
      <c r="NVU33" s="1"/>
      <c r="NVV33" s="1"/>
      <c r="NVW33" s="1"/>
      <c r="NVX33" s="1"/>
      <c r="NVY33" s="1"/>
      <c r="NVZ33" s="1"/>
      <c r="NWA33" s="1"/>
      <c r="NWB33" s="1"/>
      <c r="NWC33" s="1"/>
      <c r="NWD33" s="1"/>
      <c r="NWE33" s="1"/>
      <c r="NWF33" s="1"/>
      <c r="NWG33" s="1"/>
      <c r="NWH33" s="1"/>
      <c r="NWI33" s="1"/>
      <c r="NWJ33" s="1"/>
      <c r="NWK33" s="1"/>
      <c r="NWL33" s="1"/>
      <c r="NWM33" s="1"/>
      <c r="NWN33" s="1"/>
      <c r="NWO33" s="1"/>
      <c r="NWP33" s="1"/>
      <c r="NWQ33" s="1"/>
      <c r="NWR33" s="1"/>
      <c r="NWS33" s="1"/>
      <c r="NWT33" s="1"/>
      <c r="NWU33" s="1"/>
      <c r="NWV33" s="1"/>
      <c r="NWW33" s="1"/>
      <c r="NWX33" s="1"/>
      <c r="NWY33" s="1"/>
      <c r="NWZ33" s="1"/>
      <c r="NXA33" s="1"/>
      <c r="NXB33" s="1"/>
      <c r="NXC33" s="1"/>
      <c r="NXD33" s="1"/>
      <c r="NXE33" s="1"/>
      <c r="NXF33" s="1"/>
      <c r="NXG33" s="1"/>
      <c r="NXH33" s="1"/>
      <c r="NXI33" s="1"/>
      <c r="NXJ33" s="1"/>
      <c r="NXK33" s="1"/>
      <c r="NXL33" s="1"/>
      <c r="NXM33" s="1"/>
      <c r="NXN33" s="1"/>
      <c r="NXO33" s="1"/>
      <c r="NXP33" s="1"/>
      <c r="NXQ33" s="1"/>
      <c r="NXR33" s="1"/>
      <c r="NXS33" s="1"/>
      <c r="NXT33" s="1"/>
      <c r="NXU33" s="1"/>
      <c r="NXV33" s="1"/>
      <c r="NXW33" s="1"/>
      <c r="NXX33" s="1"/>
      <c r="NXY33" s="1"/>
      <c r="NXZ33" s="1"/>
      <c r="NYA33" s="1"/>
      <c r="NYB33" s="1"/>
      <c r="NYC33" s="1"/>
      <c r="NYD33" s="1"/>
      <c r="NYE33" s="1"/>
      <c r="NYF33" s="1"/>
      <c r="NYG33" s="1"/>
      <c r="NYH33" s="1"/>
      <c r="NYI33" s="1"/>
      <c r="NYJ33" s="1"/>
      <c r="NYK33" s="1"/>
      <c r="NYL33" s="1"/>
      <c r="NYM33" s="1"/>
      <c r="NYN33" s="1"/>
      <c r="NYO33" s="1"/>
      <c r="NYP33" s="1"/>
      <c r="NYQ33" s="1"/>
      <c r="NYR33" s="1"/>
      <c r="NYS33" s="1"/>
      <c r="NYT33" s="1"/>
      <c r="NYU33" s="1"/>
      <c r="NYV33" s="1"/>
      <c r="NYW33" s="1"/>
      <c r="NYX33" s="1"/>
      <c r="NYY33" s="1"/>
      <c r="NYZ33" s="1"/>
      <c r="NZA33" s="1"/>
      <c r="NZB33" s="1"/>
      <c r="NZC33" s="1"/>
      <c r="NZD33" s="1"/>
      <c r="NZE33" s="1"/>
      <c r="NZF33" s="1"/>
      <c r="NZG33" s="1"/>
      <c r="NZH33" s="1"/>
      <c r="NZI33" s="1"/>
      <c r="NZJ33" s="1"/>
      <c r="NZK33" s="1"/>
      <c r="NZL33" s="1"/>
      <c r="NZM33" s="1"/>
      <c r="NZN33" s="1"/>
      <c r="NZO33" s="1"/>
      <c r="NZP33" s="1"/>
      <c r="NZQ33" s="1"/>
      <c r="NZR33" s="1"/>
      <c r="NZS33" s="1"/>
      <c r="NZT33" s="1"/>
      <c r="NZU33" s="1"/>
      <c r="NZV33" s="1"/>
      <c r="NZW33" s="1"/>
      <c r="NZX33" s="1"/>
      <c r="NZY33" s="1"/>
      <c r="NZZ33" s="1"/>
      <c r="OAA33" s="1"/>
      <c r="OAB33" s="1"/>
      <c r="OAC33" s="1"/>
      <c r="OAD33" s="1"/>
      <c r="OAE33" s="1"/>
      <c r="OAF33" s="1"/>
      <c r="OAG33" s="1"/>
      <c r="OAH33" s="1"/>
      <c r="OAI33" s="1"/>
      <c r="OAJ33" s="1"/>
      <c r="OAK33" s="1"/>
      <c r="OAL33" s="1"/>
      <c r="OAM33" s="1"/>
      <c r="OAN33" s="1"/>
      <c r="OAO33" s="1"/>
      <c r="OAP33" s="1"/>
      <c r="OAQ33" s="1"/>
      <c r="OAR33" s="1"/>
      <c r="OAS33" s="1"/>
      <c r="OAT33" s="1"/>
      <c r="OAU33" s="1"/>
      <c r="OAV33" s="1"/>
      <c r="OAW33" s="1"/>
      <c r="OAX33" s="1"/>
      <c r="OAY33" s="1"/>
      <c r="OAZ33" s="1"/>
      <c r="OBA33" s="1"/>
      <c r="OBB33" s="1"/>
      <c r="OBC33" s="1"/>
      <c r="OBD33" s="1"/>
      <c r="OBE33" s="1"/>
      <c r="OBF33" s="1"/>
      <c r="OBG33" s="1"/>
      <c r="OBH33" s="1"/>
      <c r="OBI33" s="1"/>
      <c r="OBJ33" s="1"/>
      <c r="OBK33" s="1"/>
      <c r="OBL33" s="1"/>
      <c r="OBM33" s="1"/>
      <c r="OBN33" s="1"/>
      <c r="OBO33" s="1"/>
      <c r="OBP33" s="1"/>
      <c r="OBQ33" s="1"/>
      <c r="OBR33" s="1"/>
      <c r="OBS33" s="1"/>
      <c r="OBT33" s="1"/>
      <c r="OBU33" s="1"/>
      <c r="OBV33" s="1"/>
      <c r="OBW33" s="1"/>
      <c r="OBX33" s="1"/>
      <c r="OBY33" s="1"/>
      <c r="OBZ33" s="1"/>
      <c r="OCA33" s="1"/>
      <c r="OCB33" s="1"/>
      <c r="OCC33" s="1"/>
      <c r="OCD33" s="1"/>
      <c r="OCE33" s="1"/>
      <c r="OCF33" s="1"/>
      <c r="OCG33" s="1"/>
      <c r="OCH33" s="1"/>
      <c r="OCI33" s="1"/>
      <c r="OCJ33" s="1"/>
      <c r="OCK33" s="1"/>
      <c r="OCL33" s="1"/>
      <c r="OCM33" s="1"/>
      <c r="OCN33" s="1"/>
      <c r="OCO33" s="1"/>
      <c r="OCP33" s="1"/>
      <c r="OCQ33" s="1"/>
      <c r="OCR33" s="1"/>
      <c r="OCS33" s="1"/>
      <c r="OCT33" s="1"/>
      <c r="OCU33" s="1"/>
      <c r="OCV33" s="1"/>
      <c r="OCW33" s="1"/>
      <c r="OCX33" s="1"/>
      <c r="OCY33" s="1"/>
      <c r="OCZ33" s="1"/>
      <c r="ODA33" s="1"/>
      <c r="ODB33" s="1"/>
      <c r="ODC33" s="1"/>
      <c r="ODD33" s="1"/>
      <c r="ODE33" s="1"/>
      <c r="ODF33" s="1"/>
      <c r="ODG33" s="1"/>
      <c r="ODH33" s="1"/>
      <c r="ODI33" s="1"/>
      <c r="ODJ33" s="1"/>
      <c r="ODK33" s="1"/>
      <c r="ODL33" s="1"/>
      <c r="ODM33" s="1"/>
      <c r="ODN33" s="1"/>
      <c r="ODO33" s="1"/>
      <c r="ODP33" s="1"/>
      <c r="ODQ33" s="1"/>
      <c r="ODR33" s="1"/>
      <c r="ODS33" s="1"/>
      <c r="ODT33" s="1"/>
      <c r="ODU33" s="1"/>
      <c r="ODV33" s="1"/>
      <c r="ODW33" s="1"/>
      <c r="ODX33" s="1"/>
      <c r="ODY33" s="1"/>
      <c r="ODZ33" s="1"/>
      <c r="OEA33" s="1"/>
      <c r="OEB33" s="1"/>
      <c r="OEC33" s="1"/>
      <c r="OED33" s="1"/>
      <c r="OEE33" s="1"/>
      <c r="OEF33" s="1"/>
      <c r="OEG33" s="1"/>
      <c r="OEH33" s="1"/>
      <c r="OEI33" s="1"/>
      <c r="OEJ33" s="1"/>
      <c r="OEK33" s="1"/>
      <c r="OEL33" s="1"/>
      <c r="OEM33" s="1"/>
      <c r="OEN33" s="1"/>
      <c r="OEO33" s="1"/>
      <c r="OEP33" s="1"/>
      <c r="OEQ33" s="1"/>
      <c r="OER33" s="1"/>
      <c r="OES33" s="1"/>
      <c r="OET33" s="1"/>
      <c r="OEU33" s="1"/>
      <c r="OEV33" s="1"/>
      <c r="OEW33" s="1"/>
      <c r="OEX33" s="1"/>
      <c r="OEY33" s="1"/>
      <c r="OEZ33" s="1"/>
      <c r="OFA33" s="1"/>
      <c r="OFB33" s="1"/>
      <c r="OFC33" s="1"/>
      <c r="OFD33" s="1"/>
      <c r="OFE33" s="1"/>
      <c r="OFF33" s="1"/>
      <c r="OFG33" s="1"/>
      <c r="OFH33" s="1"/>
      <c r="OFI33" s="1"/>
      <c r="OFJ33" s="1"/>
      <c r="OFK33" s="1"/>
      <c r="OFL33" s="1"/>
      <c r="OFM33" s="1"/>
      <c r="OFN33" s="1"/>
      <c r="OFO33" s="1"/>
      <c r="OFP33" s="1"/>
      <c r="OFQ33" s="1"/>
      <c r="OFR33" s="1"/>
      <c r="OFS33" s="1"/>
      <c r="OFT33" s="1"/>
      <c r="OFU33" s="1"/>
      <c r="OFV33" s="1"/>
      <c r="OFW33" s="1"/>
      <c r="OFX33" s="1"/>
      <c r="OFY33" s="1"/>
      <c r="OFZ33" s="1"/>
      <c r="OGA33" s="1"/>
      <c r="OGB33" s="1"/>
      <c r="OGC33" s="1"/>
      <c r="OGD33" s="1"/>
      <c r="OGE33" s="1"/>
      <c r="OGF33" s="1"/>
      <c r="OGG33" s="1"/>
      <c r="OGH33" s="1"/>
      <c r="OGI33" s="1"/>
      <c r="OGJ33" s="1"/>
      <c r="OGK33" s="1"/>
      <c r="OGL33" s="1"/>
      <c r="OGM33" s="1"/>
      <c r="OGN33" s="1"/>
      <c r="OGO33" s="1"/>
      <c r="OGP33" s="1"/>
      <c r="OGQ33" s="1"/>
      <c r="OGR33" s="1"/>
      <c r="OGS33" s="1"/>
      <c r="OGT33" s="1"/>
      <c r="OGU33" s="1"/>
      <c r="OGV33" s="1"/>
      <c r="OGW33" s="1"/>
      <c r="OGX33" s="1"/>
      <c r="OGY33" s="1"/>
      <c r="OGZ33" s="1"/>
      <c r="OHA33" s="1"/>
      <c r="OHB33" s="1"/>
      <c r="OHC33" s="1"/>
      <c r="OHD33" s="1"/>
      <c r="OHE33" s="1"/>
      <c r="OHF33" s="1"/>
      <c r="OHG33" s="1"/>
      <c r="OHH33" s="1"/>
      <c r="OHI33" s="1"/>
      <c r="OHJ33" s="1"/>
      <c r="OHK33" s="1"/>
      <c r="OHL33" s="1"/>
      <c r="OHM33" s="1"/>
      <c r="OHN33" s="1"/>
      <c r="OHO33" s="1"/>
      <c r="OHP33" s="1"/>
      <c r="OHQ33" s="1"/>
      <c r="OHR33" s="1"/>
      <c r="OHS33" s="1"/>
      <c r="OHT33" s="1"/>
      <c r="OHU33" s="1"/>
      <c r="OHV33" s="1"/>
      <c r="OHW33" s="1"/>
      <c r="OHX33" s="1"/>
      <c r="OHY33" s="1"/>
      <c r="OHZ33" s="1"/>
      <c r="OIA33" s="1"/>
      <c r="OIB33" s="1"/>
      <c r="OIC33" s="1"/>
      <c r="OID33" s="1"/>
      <c r="OIE33" s="1"/>
      <c r="OIF33" s="1"/>
      <c r="OIG33" s="1"/>
      <c r="OIH33" s="1"/>
      <c r="OII33" s="1"/>
      <c r="OIJ33" s="1"/>
      <c r="OIK33" s="1"/>
      <c r="OIL33" s="1"/>
      <c r="OIM33" s="1"/>
      <c r="OIN33" s="1"/>
      <c r="OIO33" s="1"/>
      <c r="OIP33" s="1"/>
      <c r="OIQ33" s="1"/>
      <c r="OIR33" s="1"/>
      <c r="OIS33" s="1"/>
      <c r="OIT33" s="1"/>
      <c r="OIU33" s="1"/>
      <c r="OIV33" s="1"/>
      <c r="OIW33" s="1"/>
      <c r="OIX33" s="1"/>
      <c r="OIY33" s="1"/>
      <c r="OIZ33" s="1"/>
      <c r="OJA33" s="1"/>
      <c r="OJB33" s="1"/>
      <c r="OJC33" s="1"/>
      <c r="OJD33" s="1"/>
      <c r="OJE33" s="1"/>
      <c r="OJF33" s="1"/>
      <c r="OJG33" s="1"/>
      <c r="OJH33" s="1"/>
      <c r="OJI33" s="1"/>
      <c r="OJJ33" s="1"/>
      <c r="OJK33" s="1"/>
      <c r="OJL33" s="1"/>
      <c r="OJM33" s="1"/>
      <c r="OJN33" s="1"/>
      <c r="OJO33" s="1"/>
      <c r="OJP33" s="1"/>
      <c r="OJQ33" s="1"/>
      <c r="OJR33" s="1"/>
      <c r="OJS33" s="1"/>
      <c r="OJT33" s="1"/>
      <c r="OJU33" s="1"/>
      <c r="OJV33" s="1"/>
      <c r="OJW33" s="1"/>
      <c r="OJX33" s="1"/>
      <c r="OJY33" s="1"/>
      <c r="OJZ33" s="1"/>
      <c r="OKA33" s="1"/>
      <c r="OKB33" s="1"/>
      <c r="OKC33" s="1"/>
      <c r="OKD33" s="1"/>
      <c r="OKE33" s="1"/>
      <c r="OKF33" s="1"/>
      <c r="OKG33" s="1"/>
      <c r="OKH33" s="1"/>
      <c r="OKI33" s="1"/>
      <c r="OKJ33" s="1"/>
      <c r="OKK33" s="1"/>
      <c r="OKL33" s="1"/>
      <c r="OKM33" s="1"/>
      <c r="OKN33" s="1"/>
      <c r="OKO33" s="1"/>
      <c r="OKP33" s="1"/>
      <c r="OKQ33" s="1"/>
      <c r="OKR33" s="1"/>
      <c r="OKS33" s="1"/>
      <c r="OKT33" s="1"/>
      <c r="OKU33" s="1"/>
      <c r="OKV33" s="1"/>
      <c r="OKW33" s="1"/>
      <c r="OKX33" s="1"/>
      <c r="OKY33" s="1"/>
      <c r="OKZ33" s="1"/>
      <c r="OLA33" s="1"/>
      <c r="OLB33" s="1"/>
      <c r="OLC33" s="1"/>
      <c r="OLD33" s="1"/>
      <c r="OLE33" s="1"/>
      <c r="OLF33" s="1"/>
      <c r="OLG33" s="1"/>
      <c r="OLH33" s="1"/>
      <c r="OLI33" s="1"/>
      <c r="OLJ33" s="1"/>
      <c r="OLK33" s="1"/>
      <c r="OLL33" s="1"/>
      <c r="OLM33" s="1"/>
      <c r="OLN33" s="1"/>
      <c r="OLO33" s="1"/>
      <c r="OLP33" s="1"/>
      <c r="OLQ33" s="1"/>
      <c r="OLR33" s="1"/>
      <c r="OLS33" s="1"/>
      <c r="OLT33" s="1"/>
      <c r="OLU33" s="1"/>
      <c r="OLV33" s="1"/>
      <c r="OLW33" s="1"/>
      <c r="OLX33" s="1"/>
      <c r="OLY33" s="1"/>
      <c r="OLZ33" s="1"/>
      <c r="OMA33" s="1"/>
      <c r="OMB33" s="1"/>
      <c r="OMC33" s="1"/>
      <c r="OMD33" s="1"/>
      <c r="OME33" s="1"/>
      <c r="OMF33" s="1"/>
      <c r="OMG33" s="1"/>
      <c r="OMH33" s="1"/>
      <c r="OMI33" s="1"/>
      <c r="OMJ33" s="1"/>
      <c r="OMK33" s="1"/>
      <c r="OML33" s="1"/>
      <c r="OMM33" s="1"/>
      <c r="OMN33" s="1"/>
      <c r="OMO33" s="1"/>
      <c r="OMP33" s="1"/>
      <c r="OMQ33" s="1"/>
      <c r="OMR33" s="1"/>
      <c r="OMS33" s="1"/>
      <c r="OMT33" s="1"/>
      <c r="OMU33" s="1"/>
      <c r="OMV33" s="1"/>
      <c r="OMW33" s="1"/>
      <c r="OMX33" s="1"/>
      <c r="OMY33" s="1"/>
      <c r="OMZ33" s="1"/>
      <c r="ONA33" s="1"/>
      <c r="ONB33" s="1"/>
      <c r="ONC33" s="1"/>
      <c r="OND33" s="1"/>
      <c r="ONE33" s="1"/>
      <c r="ONF33" s="1"/>
      <c r="ONG33" s="1"/>
      <c r="ONH33" s="1"/>
      <c r="ONI33" s="1"/>
      <c r="ONJ33" s="1"/>
      <c r="ONK33" s="1"/>
      <c r="ONL33" s="1"/>
      <c r="ONM33" s="1"/>
      <c r="ONN33" s="1"/>
      <c r="ONO33" s="1"/>
      <c r="ONP33" s="1"/>
      <c r="ONQ33" s="1"/>
      <c r="ONR33" s="1"/>
      <c r="ONS33" s="1"/>
      <c r="ONT33" s="1"/>
      <c r="ONU33" s="1"/>
      <c r="ONV33" s="1"/>
      <c r="ONW33" s="1"/>
      <c r="ONX33" s="1"/>
      <c r="ONY33" s="1"/>
      <c r="ONZ33" s="1"/>
      <c r="OOA33" s="1"/>
      <c r="OOB33" s="1"/>
      <c r="OOC33" s="1"/>
      <c r="OOD33" s="1"/>
      <c r="OOE33" s="1"/>
      <c r="OOF33" s="1"/>
      <c r="OOG33" s="1"/>
      <c r="OOH33" s="1"/>
      <c r="OOI33" s="1"/>
      <c r="OOJ33" s="1"/>
      <c r="OOK33" s="1"/>
      <c r="OOL33" s="1"/>
      <c r="OOM33" s="1"/>
      <c r="OON33" s="1"/>
      <c r="OOO33" s="1"/>
      <c r="OOP33" s="1"/>
      <c r="OOQ33" s="1"/>
      <c r="OOR33" s="1"/>
      <c r="OOS33" s="1"/>
      <c r="OOT33" s="1"/>
      <c r="OOU33" s="1"/>
      <c r="OOV33" s="1"/>
      <c r="OOW33" s="1"/>
      <c r="OOX33" s="1"/>
      <c r="OOY33" s="1"/>
      <c r="OOZ33" s="1"/>
      <c r="OPA33" s="1"/>
      <c r="OPB33" s="1"/>
      <c r="OPC33" s="1"/>
      <c r="OPD33" s="1"/>
      <c r="OPE33" s="1"/>
      <c r="OPF33" s="1"/>
      <c r="OPG33" s="1"/>
      <c r="OPH33" s="1"/>
      <c r="OPI33" s="1"/>
      <c r="OPJ33" s="1"/>
      <c r="OPK33" s="1"/>
      <c r="OPL33" s="1"/>
      <c r="OPM33" s="1"/>
      <c r="OPN33" s="1"/>
      <c r="OPO33" s="1"/>
      <c r="OPP33" s="1"/>
      <c r="OPQ33" s="1"/>
      <c r="OPR33" s="1"/>
      <c r="OPS33" s="1"/>
      <c r="OPT33" s="1"/>
      <c r="OPU33" s="1"/>
      <c r="OPV33" s="1"/>
      <c r="OPW33" s="1"/>
      <c r="OPX33" s="1"/>
      <c r="OPY33" s="1"/>
      <c r="OPZ33" s="1"/>
      <c r="OQA33" s="1"/>
      <c r="OQB33" s="1"/>
      <c r="OQC33" s="1"/>
      <c r="OQD33" s="1"/>
      <c r="OQE33" s="1"/>
      <c r="OQF33" s="1"/>
      <c r="OQG33" s="1"/>
      <c r="OQH33" s="1"/>
      <c r="OQI33" s="1"/>
      <c r="OQJ33" s="1"/>
      <c r="OQK33" s="1"/>
      <c r="OQL33" s="1"/>
      <c r="OQM33" s="1"/>
      <c r="OQN33" s="1"/>
      <c r="OQO33" s="1"/>
      <c r="OQP33" s="1"/>
      <c r="OQQ33" s="1"/>
      <c r="OQR33" s="1"/>
      <c r="OQS33" s="1"/>
      <c r="OQT33" s="1"/>
      <c r="OQU33" s="1"/>
      <c r="OQV33" s="1"/>
      <c r="OQW33" s="1"/>
      <c r="OQX33" s="1"/>
      <c r="OQY33" s="1"/>
      <c r="OQZ33" s="1"/>
      <c r="ORA33" s="1"/>
      <c r="ORB33" s="1"/>
      <c r="ORC33" s="1"/>
      <c r="ORD33" s="1"/>
      <c r="ORE33" s="1"/>
      <c r="ORF33" s="1"/>
      <c r="ORG33" s="1"/>
      <c r="ORH33" s="1"/>
      <c r="ORI33" s="1"/>
      <c r="ORJ33" s="1"/>
      <c r="ORK33" s="1"/>
      <c r="ORL33" s="1"/>
      <c r="ORM33" s="1"/>
      <c r="ORN33" s="1"/>
      <c r="ORO33" s="1"/>
      <c r="ORP33" s="1"/>
      <c r="ORQ33" s="1"/>
      <c r="ORR33" s="1"/>
      <c r="ORS33" s="1"/>
      <c r="ORT33" s="1"/>
      <c r="ORU33" s="1"/>
      <c r="ORV33" s="1"/>
      <c r="ORW33" s="1"/>
      <c r="ORX33" s="1"/>
      <c r="ORY33" s="1"/>
      <c r="ORZ33" s="1"/>
      <c r="OSA33" s="1"/>
      <c r="OSB33" s="1"/>
      <c r="OSC33" s="1"/>
      <c r="OSD33" s="1"/>
      <c r="OSE33" s="1"/>
      <c r="OSF33" s="1"/>
      <c r="OSG33" s="1"/>
      <c r="OSH33" s="1"/>
      <c r="OSI33" s="1"/>
      <c r="OSJ33" s="1"/>
      <c r="OSK33" s="1"/>
      <c r="OSL33" s="1"/>
      <c r="OSM33" s="1"/>
      <c r="OSN33" s="1"/>
      <c r="OSO33" s="1"/>
      <c r="OSP33" s="1"/>
      <c r="OSQ33" s="1"/>
      <c r="OSR33" s="1"/>
      <c r="OSS33" s="1"/>
      <c r="OST33" s="1"/>
      <c r="OSU33" s="1"/>
      <c r="OSV33" s="1"/>
      <c r="OSW33" s="1"/>
      <c r="OSX33" s="1"/>
      <c r="OSY33" s="1"/>
      <c r="OSZ33" s="1"/>
      <c r="OTA33" s="1"/>
      <c r="OTB33" s="1"/>
      <c r="OTC33" s="1"/>
      <c r="OTD33" s="1"/>
      <c r="OTE33" s="1"/>
      <c r="OTF33" s="1"/>
      <c r="OTG33" s="1"/>
      <c r="OTH33" s="1"/>
      <c r="OTI33" s="1"/>
      <c r="OTJ33" s="1"/>
      <c r="OTK33" s="1"/>
      <c r="OTL33" s="1"/>
      <c r="OTM33" s="1"/>
      <c r="OTN33" s="1"/>
      <c r="OTO33" s="1"/>
      <c r="OTP33" s="1"/>
      <c r="OTQ33" s="1"/>
      <c r="OTR33" s="1"/>
      <c r="OTS33" s="1"/>
      <c r="OTT33" s="1"/>
      <c r="OTU33" s="1"/>
      <c r="OTV33" s="1"/>
      <c r="OTW33" s="1"/>
      <c r="OTX33" s="1"/>
      <c r="OTY33" s="1"/>
      <c r="OTZ33" s="1"/>
      <c r="OUA33" s="1"/>
      <c r="OUB33" s="1"/>
      <c r="OUC33" s="1"/>
      <c r="OUD33" s="1"/>
      <c r="OUE33" s="1"/>
      <c r="OUF33" s="1"/>
      <c r="OUG33" s="1"/>
      <c r="OUH33" s="1"/>
      <c r="OUI33" s="1"/>
      <c r="OUJ33" s="1"/>
      <c r="OUK33" s="1"/>
      <c r="OUL33" s="1"/>
      <c r="OUM33" s="1"/>
      <c r="OUN33" s="1"/>
      <c r="OUO33" s="1"/>
      <c r="OUP33" s="1"/>
      <c r="OUQ33" s="1"/>
      <c r="OUR33" s="1"/>
      <c r="OUS33" s="1"/>
      <c r="OUT33" s="1"/>
      <c r="OUU33" s="1"/>
      <c r="OUV33" s="1"/>
      <c r="OUW33" s="1"/>
      <c r="OUX33" s="1"/>
      <c r="OUY33" s="1"/>
      <c r="OUZ33" s="1"/>
      <c r="OVA33" s="1"/>
      <c r="OVB33" s="1"/>
      <c r="OVC33" s="1"/>
      <c r="OVD33" s="1"/>
      <c r="OVE33" s="1"/>
      <c r="OVF33" s="1"/>
      <c r="OVG33" s="1"/>
      <c r="OVH33" s="1"/>
      <c r="OVI33" s="1"/>
      <c r="OVJ33" s="1"/>
      <c r="OVK33" s="1"/>
      <c r="OVL33" s="1"/>
      <c r="OVM33" s="1"/>
      <c r="OVN33" s="1"/>
      <c r="OVO33" s="1"/>
      <c r="OVP33" s="1"/>
      <c r="OVQ33" s="1"/>
      <c r="OVR33" s="1"/>
      <c r="OVS33" s="1"/>
      <c r="OVT33" s="1"/>
      <c r="OVU33" s="1"/>
      <c r="OVV33" s="1"/>
      <c r="OVW33" s="1"/>
      <c r="OVX33" s="1"/>
      <c r="OVY33" s="1"/>
      <c r="OVZ33" s="1"/>
      <c r="OWA33" s="1"/>
      <c r="OWB33" s="1"/>
      <c r="OWC33" s="1"/>
      <c r="OWD33" s="1"/>
      <c r="OWE33" s="1"/>
      <c r="OWF33" s="1"/>
      <c r="OWG33" s="1"/>
      <c r="OWH33" s="1"/>
      <c r="OWI33" s="1"/>
      <c r="OWJ33" s="1"/>
      <c r="OWK33" s="1"/>
      <c r="OWL33" s="1"/>
      <c r="OWM33" s="1"/>
      <c r="OWN33" s="1"/>
      <c r="OWO33" s="1"/>
      <c r="OWP33" s="1"/>
      <c r="OWQ33" s="1"/>
      <c r="OWR33" s="1"/>
      <c r="OWS33" s="1"/>
      <c r="OWT33" s="1"/>
      <c r="OWU33" s="1"/>
      <c r="OWV33" s="1"/>
      <c r="OWW33" s="1"/>
      <c r="OWX33" s="1"/>
      <c r="OWY33" s="1"/>
      <c r="OWZ33" s="1"/>
      <c r="OXA33" s="1"/>
      <c r="OXB33" s="1"/>
      <c r="OXC33" s="1"/>
      <c r="OXD33" s="1"/>
      <c r="OXE33" s="1"/>
      <c r="OXF33" s="1"/>
      <c r="OXG33" s="1"/>
      <c r="OXH33" s="1"/>
      <c r="OXI33" s="1"/>
      <c r="OXJ33" s="1"/>
      <c r="OXK33" s="1"/>
      <c r="OXL33" s="1"/>
      <c r="OXM33" s="1"/>
      <c r="OXN33" s="1"/>
      <c r="OXO33" s="1"/>
      <c r="OXP33" s="1"/>
      <c r="OXQ33" s="1"/>
      <c r="OXR33" s="1"/>
      <c r="OXS33" s="1"/>
      <c r="OXT33" s="1"/>
      <c r="OXU33" s="1"/>
      <c r="OXV33" s="1"/>
      <c r="OXW33" s="1"/>
      <c r="OXX33" s="1"/>
      <c r="OXY33" s="1"/>
      <c r="OXZ33" s="1"/>
      <c r="OYA33" s="1"/>
      <c r="OYB33" s="1"/>
      <c r="OYC33" s="1"/>
      <c r="OYD33" s="1"/>
      <c r="OYE33" s="1"/>
      <c r="OYF33" s="1"/>
      <c r="OYG33" s="1"/>
      <c r="OYH33" s="1"/>
      <c r="OYI33" s="1"/>
      <c r="OYJ33" s="1"/>
      <c r="OYK33" s="1"/>
      <c r="OYL33" s="1"/>
      <c r="OYM33" s="1"/>
      <c r="OYN33" s="1"/>
      <c r="OYO33" s="1"/>
      <c r="OYP33" s="1"/>
      <c r="OYQ33" s="1"/>
      <c r="OYR33" s="1"/>
      <c r="OYS33" s="1"/>
      <c r="OYT33" s="1"/>
      <c r="OYU33" s="1"/>
      <c r="OYV33" s="1"/>
      <c r="OYW33" s="1"/>
      <c r="OYX33" s="1"/>
      <c r="OYY33" s="1"/>
      <c r="OYZ33" s="1"/>
      <c r="OZA33" s="1"/>
      <c r="OZB33" s="1"/>
      <c r="OZC33" s="1"/>
      <c r="OZD33" s="1"/>
      <c r="OZE33" s="1"/>
      <c r="OZF33" s="1"/>
      <c r="OZG33" s="1"/>
      <c r="OZH33" s="1"/>
      <c r="OZI33" s="1"/>
      <c r="OZJ33" s="1"/>
      <c r="OZK33" s="1"/>
      <c r="OZL33" s="1"/>
      <c r="OZM33" s="1"/>
      <c r="OZN33" s="1"/>
      <c r="OZO33" s="1"/>
      <c r="OZP33" s="1"/>
      <c r="OZQ33" s="1"/>
      <c r="OZR33" s="1"/>
      <c r="OZS33" s="1"/>
      <c r="OZT33" s="1"/>
      <c r="OZU33" s="1"/>
      <c r="OZV33" s="1"/>
      <c r="OZW33" s="1"/>
      <c r="OZX33" s="1"/>
      <c r="OZY33" s="1"/>
      <c r="OZZ33" s="1"/>
      <c r="PAA33" s="1"/>
      <c r="PAB33" s="1"/>
      <c r="PAC33" s="1"/>
      <c r="PAD33" s="1"/>
      <c r="PAE33" s="1"/>
      <c r="PAF33" s="1"/>
      <c r="PAG33" s="1"/>
      <c r="PAH33" s="1"/>
      <c r="PAI33" s="1"/>
      <c r="PAJ33" s="1"/>
      <c r="PAK33" s="1"/>
      <c r="PAL33" s="1"/>
      <c r="PAM33" s="1"/>
      <c r="PAN33" s="1"/>
      <c r="PAO33" s="1"/>
      <c r="PAP33" s="1"/>
      <c r="PAQ33" s="1"/>
      <c r="PAR33" s="1"/>
      <c r="PAS33" s="1"/>
      <c r="PAT33" s="1"/>
      <c r="PAU33" s="1"/>
      <c r="PAV33" s="1"/>
      <c r="PAW33" s="1"/>
      <c r="PAX33" s="1"/>
      <c r="PAY33" s="1"/>
      <c r="PAZ33" s="1"/>
      <c r="PBA33" s="1"/>
      <c r="PBB33" s="1"/>
      <c r="PBC33" s="1"/>
      <c r="PBD33" s="1"/>
      <c r="PBE33" s="1"/>
      <c r="PBF33" s="1"/>
      <c r="PBG33" s="1"/>
      <c r="PBH33" s="1"/>
      <c r="PBI33" s="1"/>
      <c r="PBJ33" s="1"/>
      <c r="PBK33" s="1"/>
      <c r="PBL33" s="1"/>
      <c r="PBM33" s="1"/>
      <c r="PBN33" s="1"/>
      <c r="PBO33" s="1"/>
      <c r="PBP33" s="1"/>
      <c r="PBQ33" s="1"/>
      <c r="PBR33" s="1"/>
      <c r="PBS33" s="1"/>
      <c r="PBT33" s="1"/>
      <c r="PBU33" s="1"/>
      <c r="PBV33" s="1"/>
      <c r="PBW33" s="1"/>
      <c r="PBX33" s="1"/>
      <c r="PBY33" s="1"/>
      <c r="PBZ33" s="1"/>
      <c r="PCA33" s="1"/>
      <c r="PCB33" s="1"/>
      <c r="PCC33" s="1"/>
      <c r="PCD33" s="1"/>
      <c r="PCE33" s="1"/>
      <c r="PCF33" s="1"/>
      <c r="PCG33" s="1"/>
      <c r="PCH33" s="1"/>
      <c r="PCI33" s="1"/>
      <c r="PCJ33" s="1"/>
      <c r="PCK33" s="1"/>
      <c r="PCL33" s="1"/>
      <c r="PCM33" s="1"/>
      <c r="PCN33" s="1"/>
      <c r="PCO33" s="1"/>
      <c r="PCP33" s="1"/>
      <c r="PCQ33" s="1"/>
      <c r="PCR33" s="1"/>
      <c r="PCS33" s="1"/>
      <c r="PCT33" s="1"/>
      <c r="PCU33" s="1"/>
      <c r="PCV33" s="1"/>
      <c r="PCW33" s="1"/>
      <c r="PCX33" s="1"/>
      <c r="PCY33" s="1"/>
      <c r="PCZ33" s="1"/>
      <c r="PDA33" s="1"/>
      <c r="PDB33" s="1"/>
      <c r="PDC33" s="1"/>
      <c r="PDD33" s="1"/>
      <c r="PDE33" s="1"/>
      <c r="PDF33" s="1"/>
      <c r="PDG33" s="1"/>
      <c r="PDH33" s="1"/>
      <c r="PDI33" s="1"/>
      <c r="PDJ33" s="1"/>
      <c r="PDK33" s="1"/>
      <c r="PDL33" s="1"/>
      <c r="PDM33" s="1"/>
      <c r="PDN33" s="1"/>
      <c r="PDO33" s="1"/>
      <c r="PDP33" s="1"/>
      <c r="PDQ33" s="1"/>
      <c r="PDR33" s="1"/>
      <c r="PDS33" s="1"/>
      <c r="PDT33" s="1"/>
      <c r="PDU33" s="1"/>
      <c r="PDV33" s="1"/>
      <c r="PDW33" s="1"/>
      <c r="PDX33" s="1"/>
      <c r="PDY33" s="1"/>
      <c r="PDZ33" s="1"/>
      <c r="PEA33" s="1"/>
      <c r="PEB33" s="1"/>
      <c r="PEC33" s="1"/>
      <c r="PED33" s="1"/>
      <c r="PEE33" s="1"/>
      <c r="PEF33" s="1"/>
      <c r="PEG33" s="1"/>
      <c r="PEH33" s="1"/>
      <c r="PEI33" s="1"/>
      <c r="PEJ33" s="1"/>
      <c r="PEK33" s="1"/>
      <c r="PEL33" s="1"/>
      <c r="PEM33" s="1"/>
      <c r="PEN33" s="1"/>
      <c r="PEO33" s="1"/>
      <c r="PEP33" s="1"/>
      <c r="PEQ33" s="1"/>
      <c r="PER33" s="1"/>
      <c r="PES33" s="1"/>
      <c r="PET33" s="1"/>
      <c r="PEU33" s="1"/>
      <c r="PEV33" s="1"/>
      <c r="PEW33" s="1"/>
      <c r="PEX33" s="1"/>
      <c r="PEY33" s="1"/>
      <c r="PEZ33" s="1"/>
      <c r="PFA33" s="1"/>
      <c r="PFB33" s="1"/>
      <c r="PFC33" s="1"/>
      <c r="PFD33" s="1"/>
      <c r="PFE33" s="1"/>
      <c r="PFF33" s="1"/>
      <c r="PFG33" s="1"/>
      <c r="PFH33" s="1"/>
      <c r="PFI33" s="1"/>
      <c r="PFJ33" s="1"/>
      <c r="PFK33" s="1"/>
      <c r="PFL33" s="1"/>
      <c r="PFM33" s="1"/>
      <c r="PFN33" s="1"/>
      <c r="PFO33" s="1"/>
      <c r="PFP33" s="1"/>
      <c r="PFQ33" s="1"/>
      <c r="PFR33" s="1"/>
      <c r="PFS33" s="1"/>
      <c r="PFT33" s="1"/>
      <c r="PFU33" s="1"/>
      <c r="PFV33" s="1"/>
      <c r="PFW33" s="1"/>
      <c r="PFX33" s="1"/>
      <c r="PFY33" s="1"/>
      <c r="PFZ33" s="1"/>
      <c r="PGA33" s="1"/>
      <c r="PGB33" s="1"/>
      <c r="PGC33" s="1"/>
      <c r="PGD33" s="1"/>
      <c r="PGE33" s="1"/>
      <c r="PGF33" s="1"/>
      <c r="PGG33" s="1"/>
      <c r="PGH33" s="1"/>
      <c r="PGI33" s="1"/>
      <c r="PGJ33" s="1"/>
      <c r="PGK33" s="1"/>
      <c r="PGL33" s="1"/>
      <c r="PGM33" s="1"/>
      <c r="PGN33" s="1"/>
      <c r="PGO33" s="1"/>
      <c r="PGP33" s="1"/>
      <c r="PGQ33" s="1"/>
      <c r="PGR33" s="1"/>
      <c r="PGS33" s="1"/>
      <c r="PGT33" s="1"/>
      <c r="PGU33" s="1"/>
      <c r="PGV33" s="1"/>
      <c r="PGW33" s="1"/>
      <c r="PGX33" s="1"/>
      <c r="PGY33" s="1"/>
      <c r="PGZ33" s="1"/>
      <c r="PHA33" s="1"/>
      <c r="PHB33" s="1"/>
      <c r="PHC33" s="1"/>
      <c r="PHD33" s="1"/>
      <c r="PHE33" s="1"/>
      <c r="PHF33" s="1"/>
      <c r="PHG33" s="1"/>
      <c r="PHH33" s="1"/>
      <c r="PHI33" s="1"/>
      <c r="PHJ33" s="1"/>
      <c r="PHK33" s="1"/>
      <c r="PHL33" s="1"/>
      <c r="PHM33" s="1"/>
      <c r="PHN33" s="1"/>
      <c r="PHO33" s="1"/>
      <c r="PHP33" s="1"/>
      <c r="PHQ33" s="1"/>
      <c r="PHR33" s="1"/>
      <c r="PHS33" s="1"/>
      <c r="PHT33" s="1"/>
      <c r="PHU33" s="1"/>
      <c r="PHV33" s="1"/>
      <c r="PHW33" s="1"/>
      <c r="PHX33" s="1"/>
      <c r="PHY33" s="1"/>
      <c r="PHZ33" s="1"/>
      <c r="PIA33" s="1"/>
      <c r="PIB33" s="1"/>
      <c r="PIC33" s="1"/>
      <c r="PID33" s="1"/>
      <c r="PIE33" s="1"/>
      <c r="PIF33" s="1"/>
      <c r="PIG33" s="1"/>
      <c r="PIH33" s="1"/>
      <c r="PII33" s="1"/>
      <c r="PIJ33" s="1"/>
      <c r="PIK33" s="1"/>
      <c r="PIL33" s="1"/>
      <c r="PIM33" s="1"/>
      <c r="PIN33" s="1"/>
      <c r="PIO33" s="1"/>
      <c r="PIP33" s="1"/>
      <c r="PIQ33" s="1"/>
      <c r="PIR33" s="1"/>
      <c r="PIS33" s="1"/>
      <c r="PIT33" s="1"/>
      <c r="PIU33" s="1"/>
      <c r="PIV33" s="1"/>
      <c r="PIW33" s="1"/>
      <c r="PIX33" s="1"/>
      <c r="PIY33" s="1"/>
      <c r="PIZ33" s="1"/>
      <c r="PJA33" s="1"/>
      <c r="PJB33" s="1"/>
      <c r="PJC33" s="1"/>
      <c r="PJD33" s="1"/>
      <c r="PJE33" s="1"/>
      <c r="PJF33" s="1"/>
      <c r="PJG33" s="1"/>
      <c r="PJH33" s="1"/>
      <c r="PJI33" s="1"/>
      <c r="PJJ33" s="1"/>
      <c r="PJK33" s="1"/>
      <c r="PJL33" s="1"/>
      <c r="PJM33" s="1"/>
      <c r="PJN33" s="1"/>
      <c r="PJO33" s="1"/>
      <c r="PJP33" s="1"/>
      <c r="PJQ33" s="1"/>
      <c r="PJR33" s="1"/>
      <c r="PJS33" s="1"/>
      <c r="PJT33" s="1"/>
      <c r="PJU33" s="1"/>
      <c r="PJV33" s="1"/>
      <c r="PJW33" s="1"/>
      <c r="PJX33" s="1"/>
      <c r="PJY33" s="1"/>
      <c r="PJZ33" s="1"/>
      <c r="PKA33" s="1"/>
      <c r="PKB33" s="1"/>
      <c r="PKC33" s="1"/>
      <c r="PKD33" s="1"/>
      <c r="PKE33" s="1"/>
      <c r="PKF33" s="1"/>
      <c r="PKG33" s="1"/>
      <c r="PKH33" s="1"/>
      <c r="PKI33" s="1"/>
      <c r="PKJ33" s="1"/>
      <c r="PKK33" s="1"/>
      <c r="PKL33" s="1"/>
      <c r="PKM33" s="1"/>
      <c r="PKN33" s="1"/>
      <c r="PKO33" s="1"/>
      <c r="PKP33" s="1"/>
      <c r="PKQ33" s="1"/>
      <c r="PKR33" s="1"/>
      <c r="PKS33" s="1"/>
      <c r="PKT33" s="1"/>
      <c r="PKU33" s="1"/>
      <c r="PKV33" s="1"/>
      <c r="PKW33" s="1"/>
      <c r="PKX33" s="1"/>
      <c r="PKY33" s="1"/>
      <c r="PKZ33" s="1"/>
      <c r="PLA33" s="1"/>
      <c r="PLB33" s="1"/>
      <c r="PLC33" s="1"/>
      <c r="PLD33" s="1"/>
      <c r="PLE33" s="1"/>
      <c r="PLF33" s="1"/>
      <c r="PLG33" s="1"/>
      <c r="PLH33" s="1"/>
      <c r="PLI33" s="1"/>
      <c r="PLJ33" s="1"/>
      <c r="PLK33" s="1"/>
      <c r="PLL33" s="1"/>
      <c r="PLM33" s="1"/>
      <c r="PLN33" s="1"/>
      <c r="PLO33" s="1"/>
      <c r="PLP33" s="1"/>
      <c r="PLQ33" s="1"/>
      <c r="PLR33" s="1"/>
      <c r="PLS33" s="1"/>
      <c r="PLT33" s="1"/>
      <c r="PLU33" s="1"/>
      <c r="PLV33" s="1"/>
      <c r="PLW33" s="1"/>
      <c r="PLX33" s="1"/>
      <c r="PLY33" s="1"/>
      <c r="PLZ33" s="1"/>
      <c r="PMA33" s="1"/>
      <c r="PMB33" s="1"/>
      <c r="PMC33" s="1"/>
      <c r="PMD33" s="1"/>
      <c r="PME33" s="1"/>
      <c r="PMF33" s="1"/>
      <c r="PMG33" s="1"/>
      <c r="PMH33" s="1"/>
      <c r="PMI33" s="1"/>
      <c r="PMJ33" s="1"/>
      <c r="PMK33" s="1"/>
      <c r="PML33" s="1"/>
      <c r="PMM33" s="1"/>
      <c r="PMN33" s="1"/>
      <c r="PMO33" s="1"/>
      <c r="PMP33" s="1"/>
      <c r="PMQ33" s="1"/>
      <c r="PMR33" s="1"/>
      <c r="PMS33" s="1"/>
      <c r="PMT33" s="1"/>
      <c r="PMU33" s="1"/>
      <c r="PMV33" s="1"/>
      <c r="PMW33" s="1"/>
      <c r="PMX33" s="1"/>
      <c r="PMY33" s="1"/>
      <c r="PMZ33" s="1"/>
      <c r="PNA33" s="1"/>
      <c r="PNB33" s="1"/>
      <c r="PNC33" s="1"/>
      <c r="PND33" s="1"/>
      <c r="PNE33" s="1"/>
      <c r="PNF33" s="1"/>
      <c r="PNG33" s="1"/>
      <c r="PNH33" s="1"/>
      <c r="PNI33" s="1"/>
      <c r="PNJ33" s="1"/>
      <c r="PNK33" s="1"/>
      <c r="PNL33" s="1"/>
      <c r="PNM33" s="1"/>
      <c r="PNN33" s="1"/>
      <c r="PNO33" s="1"/>
      <c r="PNP33" s="1"/>
      <c r="PNQ33" s="1"/>
      <c r="PNR33" s="1"/>
      <c r="PNS33" s="1"/>
      <c r="PNT33" s="1"/>
      <c r="PNU33" s="1"/>
      <c r="PNV33" s="1"/>
      <c r="PNW33" s="1"/>
      <c r="PNX33" s="1"/>
      <c r="PNY33" s="1"/>
      <c r="PNZ33" s="1"/>
      <c r="POA33" s="1"/>
      <c r="POB33" s="1"/>
      <c r="POC33" s="1"/>
      <c r="POD33" s="1"/>
      <c r="POE33" s="1"/>
      <c r="POF33" s="1"/>
      <c r="POG33" s="1"/>
      <c r="POH33" s="1"/>
      <c r="POI33" s="1"/>
      <c r="POJ33" s="1"/>
      <c r="POK33" s="1"/>
      <c r="POL33" s="1"/>
      <c r="POM33" s="1"/>
      <c r="PON33" s="1"/>
      <c r="POO33" s="1"/>
      <c r="POP33" s="1"/>
      <c r="POQ33" s="1"/>
      <c r="POR33" s="1"/>
      <c r="POS33" s="1"/>
      <c r="POT33" s="1"/>
      <c r="POU33" s="1"/>
      <c r="POV33" s="1"/>
      <c r="POW33" s="1"/>
      <c r="POX33" s="1"/>
      <c r="POY33" s="1"/>
      <c r="POZ33" s="1"/>
      <c r="PPA33" s="1"/>
      <c r="PPB33" s="1"/>
      <c r="PPC33" s="1"/>
      <c r="PPD33" s="1"/>
      <c r="PPE33" s="1"/>
      <c r="PPF33" s="1"/>
      <c r="PPG33" s="1"/>
      <c r="PPH33" s="1"/>
      <c r="PPI33" s="1"/>
      <c r="PPJ33" s="1"/>
      <c r="PPK33" s="1"/>
      <c r="PPL33" s="1"/>
      <c r="PPM33" s="1"/>
      <c r="PPN33" s="1"/>
      <c r="PPO33" s="1"/>
      <c r="PPP33" s="1"/>
      <c r="PPQ33" s="1"/>
      <c r="PPR33" s="1"/>
      <c r="PPS33" s="1"/>
      <c r="PPT33" s="1"/>
      <c r="PPU33" s="1"/>
      <c r="PPV33" s="1"/>
      <c r="PPW33" s="1"/>
      <c r="PPX33" s="1"/>
      <c r="PPY33" s="1"/>
      <c r="PPZ33" s="1"/>
      <c r="PQA33" s="1"/>
      <c r="PQB33" s="1"/>
      <c r="PQC33" s="1"/>
      <c r="PQD33" s="1"/>
      <c r="PQE33" s="1"/>
      <c r="PQF33" s="1"/>
      <c r="PQG33" s="1"/>
      <c r="PQH33" s="1"/>
      <c r="PQI33" s="1"/>
      <c r="PQJ33" s="1"/>
      <c r="PQK33" s="1"/>
      <c r="PQL33" s="1"/>
      <c r="PQM33" s="1"/>
      <c r="PQN33" s="1"/>
      <c r="PQO33" s="1"/>
      <c r="PQP33" s="1"/>
      <c r="PQQ33" s="1"/>
      <c r="PQR33" s="1"/>
      <c r="PQS33" s="1"/>
      <c r="PQT33" s="1"/>
      <c r="PQU33" s="1"/>
      <c r="PQV33" s="1"/>
      <c r="PQW33" s="1"/>
      <c r="PQX33" s="1"/>
      <c r="PQY33" s="1"/>
      <c r="PQZ33" s="1"/>
      <c r="PRA33" s="1"/>
      <c r="PRB33" s="1"/>
      <c r="PRC33" s="1"/>
      <c r="PRD33" s="1"/>
      <c r="PRE33" s="1"/>
      <c r="PRF33" s="1"/>
      <c r="PRG33" s="1"/>
      <c r="PRH33" s="1"/>
      <c r="PRI33" s="1"/>
      <c r="PRJ33" s="1"/>
      <c r="PRK33" s="1"/>
      <c r="PRL33" s="1"/>
      <c r="PRM33" s="1"/>
      <c r="PRN33" s="1"/>
      <c r="PRO33" s="1"/>
      <c r="PRP33" s="1"/>
      <c r="PRQ33" s="1"/>
      <c r="PRR33" s="1"/>
      <c r="PRS33" s="1"/>
      <c r="PRT33" s="1"/>
      <c r="PRU33" s="1"/>
      <c r="PRV33" s="1"/>
      <c r="PRW33" s="1"/>
      <c r="PRX33" s="1"/>
      <c r="PRY33" s="1"/>
      <c r="PRZ33" s="1"/>
      <c r="PSA33" s="1"/>
      <c r="PSB33" s="1"/>
      <c r="PSC33" s="1"/>
      <c r="PSD33" s="1"/>
      <c r="PSE33" s="1"/>
      <c r="PSF33" s="1"/>
      <c r="PSG33" s="1"/>
      <c r="PSH33" s="1"/>
      <c r="PSI33" s="1"/>
      <c r="PSJ33" s="1"/>
      <c r="PSK33" s="1"/>
      <c r="PSL33" s="1"/>
      <c r="PSM33" s="1"/>
      <c r="PSN33" s="1"/>
      <c r="PSO33" s="1"/>
      <c r="PSP33" s="1"/>
      <c r="PSQ33" s="1"/>
      <c r="PSR33" s="1"/>
      <c r="PSS33" s="1"/>
      <c r="PST33" s="1"/>
      <c r="PSU33" s="1"/>
      <c r="PSV33" s="1"/>
      <c r="PSW33" s="1"/>
      <c r="PSX33" s="1"/>
      <c r="PSY33" s="1"/>
      <c r="PSZ33" s="1"/>
      <c r="PTA33" s="1"/>
      <c r="PTB33" s="1"/>
      <c r="PTC33" s="1"/>
      <c r="PTD33" s="1"/>
      <c r="PTE33" s="1"/>
      <c r="PTF33" s="1"/>
      <c r="PTG33" s="1"/>
      <c r="PTH33" s="1"/>
      <c r="PTI33" s="1"/>
      <c r="PTJ33" s="1"/>
      <c r="PTK33" s="1"/>
      <c r="PTL33" s="1"/>
      <c r="PTM33" s="1"/>
      <c r="PTN33" s="1"/>
      <c r="PTO33" s="1"/>
      <c r="PTP33" s="1"/>
      <c r="PTQ33" s="1"/>
      <c r="PTR33" s="1"/>
      <c r="PTS33" s="1"/>
      <c r="PTT33" s="1"/>
      <c r="PTU33" s="1"/>
      <c r="PTV33" s="1"/>
      <c r="PTW33" s="1"/>
      <c r="PTX33" s="1"/>
      <c r="PTY33" s="1"/>
      <c r="PTZ33" s="1"/>
      <c r="PUA33" s="1"/>
      <c r="PUB33" s="1"/>
      <c r="PUC33" s="1"/>
      <c r="PUD33" s="1"/>
      <c r="PUE33" s="1"/>
      <c r="PUF33" s="1"/>
      <c r="PUG33" s="1"/>
      <c r="PUH33" s="1"/>
      <c r="PUI33" s="1"/>
      <c r="PUJ33" s="1"/>
      <c r="PUK33" s="1"/>
      <c r="PUL33" s="1"/>
      <c r="PUM33" s="1"/>
      <c r="PUN33" s="1"/>
      <c r="PUO33" s="1"/>
      <c r="PUP33" s="1"/>
      <c r="PUQ33" s="1"/>
      <c r="PUR33" s="1"/>
      <c r="PUS33" s="1"/>
      <c r="PUT33" s="1"/>
      <c r="PUU33" s="1"/>
      <c r="PUV33" s="1"/>
      <c r="PUW33" s="1"/>
      <c r="PUX33" s="1"/>
      <c r="PUY33" s="1"/>
      <c r="PUZ33" s="1"/>
      <c r="PVA33" s="1"/>
      <c r="PVB33" s="1"/>
      <c r="PVC33" s="1"/>
      <c r="PVD33" s="1"/>
      <c r="PVE33" s="1"/>
      <c r="PVF33" s="1"/>
      <c r="PVG33" s="1"/>
      <c r="PVH33" s="1"/>
      <c r="PVI33" s="1"/>
      <c r="PVJ33" s="1"/>
      <c r="PVK33" s="1"/>
      <c r="PVL33" s="1"/>
      <c r="PVM33" s="1"/>
      <c r="PVN33" s="1"/>
      <c r="PVO33" s="1"/>
      <c r="PVP33" s="1"/>
      <c r="PVQ33" s="1"/>
      <c r="PVR33" s="1"/>
      <c r="PVS33" s="1"/>
      <c r="PVT33" s="1"/>
      <c r="PVU33" s="1"/>
      <c r="PVV33" s="1"/>
      <c r="PVW33" s="1"/>
      <c r="PVX33" s="1"/>
      <c r="PVY33" s="1"/>
      <c r="PVZ33" s="1"/>
      <c r="PWA33" s="1"/>
      <c r="PWB33" s="1"/>
      <c r="PWC33" s="1"/>
      <c r="PWD33" s="1"/>
      <c r="PWE33" s="1"/>
      <c r="PWF33" s="1"/>
      <c r="PWG33" s="1"/>
      <c r="PWH33" s="1"/>
      <c r="PWI33" s="1"/>
      <c r="PWJ33" s="1"/>
      <c r="PWK33" s="1"/>
      <c r="PWL33" s="1"/>
      <c r="PWM33" s="1"/>
      <c r="PWN33" s="1"/>
      <c r="PWO33" s="1"/>
      <c r="PWP33" s="1"/>
      <c r="PWQ33" s="1"/>
      <c r="PWR33" s="1"/>
      <c r="PWS33" s="1"/>
      <c r="PWT33" s="1"/>
      <c r="PWU33" s="1"/>
      <c r="PWV33" s="1"/>
      <c r="PWW33" s="1"/>
      <c r="PWX33" s="1"/>
      <c r="PWY33" s="1"/>
      <c r="PWZ33" s="1"/>
      <c r="PXA33" s="1"/>
      <c r="PXB33" s="1"/>
      <c r="PXC33" s="1"/>
      <c r="PXD33" s="1"/>
      <c r="PXE33" s="1"/>
      <c r="PXF33" s="1"/>
      <c r="PXG33" s="1"/>
      <c r="PXH33" s="1"/>
      <c r="PXI33" s="1"/>
      <c r="PXJ33" s="1"/>
      <c r="PXK33" s="1"/>
      <c r="PXL33" s="1"/>
      <c r="PXM33" s="1"/>
      <c r="PXN33" s="1"/>
      <c r="PXO33" s="1"/>
      <c r="PXP33" s="1"/>
      <c r="PXQ33" s="1"/>
      <c r="PXR33" s="1"/>
      <c r="PXS33" s="1"/>
      <c r="PXT33" s="1"/>
      <c r="PXU33" s="1"/>
      <c r="PXV33" s="1"/>
      <c r="PXW33" s="1"/>
      <c r="PXX33" s="1"/>
      <c r="PXY33" s="1"/>
      <c r="PXZ33" s="1"/>
      <c r="PYA33" s="1"/>
      <c r="PYB33" s="1"/>
      <c r="PYC33" s="1"/>
      <c r="PYD33" s="1"/>
      <c r="PYE33" s="1"/>
      <c r="PYF33" s="1"/>
      <c r="PYG33" s="1"/>
      <c r="PYH33" s="1"/>
      <c r="PYI33" s="1"/>
      <c r="PYJ33" s="1"/>
      <c r="PYK33" s="1"/>
      <c r="PYL33" s="1"/>
      <c r="PYM33" s="1"/>
      <c r="PYN33" s="1"/>
      <c r="PYO33" s="1"/>
      <c r="PYP33" s="1"/>
      <c r="PYQ33" s="1"/>
      <c r="PYR33" s="1"/>
      <c r="PYS33" s="1"/>
      <c r="PYT33" s="1"/>
      <c r="PYU33" s="1"/>
      <c r="PYV33" s="1"/>
      <c r="PYW33" s="1"/>
      <c r="PYX33" s="1"/>
      <c r="PYY33" s="1"/>
      <c r="PYZ33" s="1"/>
      <c r="PZA33" s="1"/>
      <c r="PZB33" s="1"/>
      <c r="PZC33" s="1"/>
      <c r="PZD33" s="1"/>
      <c r="PZE33" s="1"/>
      <c r="PZF33" s="1"/>
      <c r="PZG33" s="1"/>
      <c r="PZH33" s="1"/>
      <c r="PZI33" s="1"/>
      <c r="PZJ33" s="1"/>
      <c r="PZK33" s="1"/>
      <c r="PZL33" s="1"/>
      <c r="PZM33" s="1"/>
      <c r="PZN33" s="1"/>
      <c r="PZO33" s="1"/>
      <c r="PZP33" s="1"/>
      <c r="PZQ33" s="1"/>
      <c r="PZR33" s="1"/>
      <c r="PZS33" s="1"/>
      <c r="PZT33" s="1"/>
      <c r="PZU33" s="1"/>
      <c r="PZV33" s="1"/>
      <c r="PZW33" s="1"/>
      <c r="PZX33" s="1"/>
      <c r="PZY33" s="1"/>
      <c r="PZZ33" s="1"/>
      <c r="QAA33" s="1"/>
      <c r="QAB33" s="1"/>
      <c r="QAC33" s="1"/>
      <c r="QAD33" s="1"/>
      <c r="QAE33" s="1"/>
      <c r="QAF33" s="1"/>
      <c r="QAG33" s="1"/>
      <c r="QAH33" s="1"/>
      <c r="QAI33" s="1"/>
      <c r="QAJ33" s="1"/>
      <c r="QAK33" s="1"/>
      <c r="QAL33" s="1"/>
      <c r="QAM33" s="1"/>
      <c r="QAN33" s="1"/>
      <c r="QAO33" s="1"/>
      <c r="QAP33" s="1"/>
      <c r="QAQ33" s="1"/>
      <c r="QAR33" s="1"/>
      <c r="QAS33" s="1"/>
      <c r="QAT33" s="1"/>
      <c r="QAU33" s="1"/>
      <c r="QAV33" s="1"/>
      <c r="QAW33" s="1"/>
      <c r="QAX33" s="1"/>
      <c r="QAY33" s="1"/>
      <c r="QAZ33" s="1"/>
      <c r="QBA33" s="1"/>
      <c r="QBB33" s="1"/>
      <c r="QBC33" s="1"/>
      <c r="QBD33" s="1"/>
      <c r="QBE33" s="1"/>
      <c r="QBF33" s="1"/>
      <c r="QBG33" s="1"/>
      <c r="QBH33" s="1"/>
      <c r="QBI33" s="1"/>
      <c r="QBJ33" s="1"/>
      <c r="QBK33" s="1"/>
      <c r="QBL33" s="1"/>
      <c r="QBM33" s="1"/>
      <c r="QBN33" s="1"/>
      <c r="QBO33" s="1"/>
      <c r="QBP33" s="1"/>
      <c r="QBQ33" s="1"/>
      <c r="QBR33" s="1"/>
      <c r="QBS33" s="1"/>
      <c r="QBT33" s="1"/>
      <c r="QBU33" s="1"/>
      <c r="QBV33" s="1"/>
      <c r="QBW33" s="1"/>
      <c r="QBX33" s="1"/>
      <c r="QBY33" s="1"/>
      <c r="QBZ33" s="1"/>
      <c r="QCA33" s="1"/>
      <c r="QCB33" s="1"/>
      <c r="QCC33" s="1"/>
      <c r="QCD33" s="1"/>
      <c r="QCE33" s="1"/>
      <c r="QCF33" s="1"/>
      <c r="QCG33" s="1"/>
      <c r="QCH33" s="1"/>
      <c r="QCI33" s="1"/>
      <c r="QCJ33" s="1"/>
      <c r="QCK33" s="1"/>
      <c r="QCL33" s="1"/>
      <c r="QCM33" s="1"/>
      <c r="QCN33" s="1"/>
      <c r="QCO33" s="1"/>
      <c r="QCP33" s="1"/>
      <c r="QCQ33" s="1"/>
      <c r="QCR33" s="1"/>
      <c r="QCS33" s="1"/>
      <c r="QCT33" s="1"/>
      <c r="QCU33" s="1"/>
      <c r="QCV33" s="1"/>
      <c r="QCW33" s="1"/>
      <c r="QCX33" s="1"/>
      <c r="QCY33" s="1"/>
      <c r="QCZ33" s="1"/>
      <c r="QDA33" s="1"/>
      <c r="QDB33" s="1"/>
      <c r="QDC33" s="1"/>
      <c r="QDD33" s="1"/>
      <c r="QDE33" s="1"/>
      <c r="QDF33" s="1"/>
      <c r="QDG33" s="1"/>
      <c r="QDH33" s="1"/>
      <c r="QDI33" s="1"/>
      <c r="QDJ33" s="1"/>
      <c r="QDK33" s="1"/>
      <c r="QDL33" s="1"/>
      <c r="QDM33" s="1"/>
      <c r="QDN33" s="1"/>
      <c r="QDO33" s="1"/>
      <c r="QDP33" s="1"/>
      <c r="QDQ33" s="1"/>
      <c r="QDR33" s="1"/>
      <c r="QDS33" s="1"/>
      <c r="QDT33" s="1"/>
      <c r="QDU33" s="1"/>
      <c r="QDV33" s="1"/>
      <c r="QDW33" s="1"/>
      <c r="QDX33" s="1"/>
      <c r="QDY33" s="1"/>
      <c r="QDZ33" s="1"/>
      <c r="QEA33" s="1"/>
      <c r="QEB33" s="1"/>
      <c r="QEC33" s="1"/>
      <c r="QED33" s="1"/>
      <c r="QEE33" s="1"/>
      <c r="QEF33" s="1"/>
      <c r="QEG33" s="1"/>
      <c r="QEH33" s="1"/>
      <c r="QEI33" s="1"/>
      <c r="QEJ33" s="1"/>
      <c r="QEK33" s="1"/>
      <c r="QEL33" s="1"/>
      <c r="QEM33" s="1"/>
      <c r="QEN33" s="1"/>
      <c r="QEO33" s="1"/>
      <c r="QEP33" s="1"/>
      <c r="QEQ33" s="1"/>
      <c r="QER33" s="1"/>
      <c r="QES33" s="1"/>
      <c r="QET33" s="1"/>
      <c r="QEU33" s="1"/>
      <c r="QEV33" s="1"/>
      <c r="QEW33" s="1"/>
      <c r="QEX33" s="1"/>
      <c r="QEY33" s="1"/>
      <c r="QEZ33" s="1"/>
      <c r="QFA33" s="1"/>
      <c r="QFB33" s="1"/>
      <c r="QFC33" s="1"/>
      <c r="QFD33" s="1"/>
      <c r="QFE33" s="1"/>
      <c r="QFF33" s="1"/>
      <c r="QFG33" s="1"/>
      <c r="QFH33" s="1"/>
      <c r="QFI33" s="1"/>
      <c r="QFJ33" s="1"/>
      <c r="QFK33" s="1"/>
      <c r="QFL33" s="1"/>
      <c r="QFM33" s="1"/>
      <c r="QFN33" s="1"/>
      <c r="QFO33" s="1"/>
      <c r="QFP33" s="1"/>
      <c r="QFQ33" s="1"/>
      <c r="QFR33" s="1"/>
      <c r="QFS33" s="1"/>
      <c r="QFT33" s="1"/>
      <c r="QFU33" s="1"/>
      <c r="QFV33" s="1"/>
      <c r="QFW33" s="1"/>
      <c r="QFX33" s="1"/>
      <c r="QFY33" s="1"/>
      <c r="QFZ33" s="1"/>
      <c r="QGA33" s="1"/>
      <c r="QGB33" s="1"/>
      <c r="QGC33" s="1"/>
      <c r="QGD33" s="1"/>
      <c r="QGE33" s="1"/>
      <c r="QGF33" s="1"/>
      <c r="QGG33" s="1"/>
      <c r="QGH33" s="1"/>
      <c r="QGI33" s="1"/>
      <c r="QGJ33" s="1"/>
      <c r="QGK33" s="1"/>
      <c r="QGL33" s="1"/>
      <c r="QGM33" s="1"/>
      <c r="QGN33" s="1"/>
      <c r="QGO33" s="1"/>
      <c r="QGP33" s="1"/>
      <c r="QGQ33" s="1"/>
      <c r="QGR33" s="1"/>
      <c r="QGS33" s="1"/>
      <c r="QGT33" s="1"/>
      <c r="QGU33" s="1"/>
      <c r="QGV33" s="1"/>
      <c r="QGW33" s="1"/>
      <c r="QGX33" s="1"/>
      <c r="QGY33" s="1"/>
      <c r="QGZ33" s="1"/>
      <c r="QHA33" s="1"/>
      <c r="QHB33" s="1"/>
      <c r="QHC33" s="1"/>
      <c r="QHD33" s="1"/>
      <c r="QHE33" s="1"/>
      <c r="QHF33" s="1"/>
      <c r="QHG33" s="1"/>
      <c r="QHH33" s="1"/>
      <c r="QHI33" s="1"/>
      <c r="QHJ33" s="1"/>
      <c r="QHK33" s="1"/>
      <c r="QHL33" s="1"/>
      <c r="QHM33" s="1"/>
      <c r="QHN33" s="1"/>
      <c r="QHO33" s="1"/>
      <c r="QHP33" s="1"/>
      <c r="QHQ33" s="1"/>
      <c r="QHR33" s="1"/>
      <c r="QHS33" s="1"/>
      <c r="QHT33" s="1"/>
      <c r="QHU33" s="1"/>
      <c r="QHV33" s="1"/>
      <c r="QHW33" s="1"/>
      <c r="QHX33" s="1"/>
      <c r="QHY33" s="1"/>
      <c r="QHZ33" s="1"/>
      <c r="QIA33" s="1"/>
      <c r="QIB33" s="1"/>
      <c r="QIC33" s="1"/>
      <c r="QID33" s="1"/>
      <c r="QIE33" s="1"/>
      <c r="QIF33" s="1"/>
      <c r="QIG33" s="1"/>
      <c r="QIH33" s="1"/>
      <c r="QII33" s="1"/>
      <c r="QIJ33" s="1"/>
      <c r="QIK33" s="1"/>
      <c r="QIL33" s="1"/>
      <c r="QIM33" s="1"/>
      <c r="QIN33" s="1"/>
      <c r="QIO33" s="1"/>
      <c r="QIP33" s="1"/>
      <c r="QIQ33" s="1"/>
      <c r="QIR33" s="1"/>
      <c r="QIS33" s="1"/>
      <c r="QIT33" s="1"/>
      <c r="QIU33" s="1"/>
      <c r="QIV33" s="1"/>
      <c r="QIW33" s="1"/>
      <c r="QIX33" s="1"/>
      <c r="QIY33" s="1"/>
      <c r="QIZ33" s="1"/>
      <c r="QJA33" s="1"/>
      <c r="QJB33" s="1"/>
      <c r="QJC33" s="1"/>
      <c r="QJD33" s="1"/>
      <c r="QJE33" s="1"/>
      <c r="QJF33" s="1"/>
      <c r="QJG33" s="1"/>
      <c r="QJH33" s="1"/>
      <c r="QJI33" s="1"/>
      <c r="QJJ33" s="1"/>
      <c r="QJK33" s="1"/>
      <c r="QJL33" s="1"/>
      <c r="QJM33" s="1"/>
      <c r="QJN33" s="1"/>
      <c r="QJO33" s="1"/>
      <c r="QJP33" s="1"/>
      <c r="QJQ33" s="1"/>
      <c r="QJR33" s="1"/>
      <c r="QJS33" s="1"/>
      <c r="QJT33" s="1"/>
      <c r="QJU33" s="1"/>
      <c r="QJV33" s="1"/>
      <c r="QJW33" s="1"/>
      <c r="QJX33" s="1"/>
      <c r="QJY33" s="1"/>
      <c r="QJZ33" s="1"/>
      <c r="QKA33" s="1"/>
      <c r="QKB33" s="1"/>
      <c r="QKC33" s="1"/>
      <c r="QKD33" s="1"/>
      <c r="QKE33" s="1"/>
      <c r="QKF33" s="1"/>
      <c r="QKG33" s="1"/>
      <c r="QKH33" s="1"/>
      <c r="QKI33" s="1"/>
      <c r="QKJ33" s="1"/>
      <c r="QKK33" s="1"/>
      <c r="QKL33" s="1"/>
      <c r="QKM33" s="1"/>
      <c r="QKN33" s="1"/>
      <c r="QKO33" s="1"/>
      <c r="QKP33" s="1"/>
      <c r="QKQ33" s="1"/>
      <c r="QKR33" s="1"/>
      <c r="QKS33" s="1"/>
      <c r="QKT33" s="1"/>
      <c r="QKU33" s="1"/>
      <c r="QKV33" s="1"/>
      <c r="QKW33" s="1"/>
      <c r="QKX33" s="1"/>
      <c r="QKY33" s="1"/>
      <c r="QKZ33" s="1"/>
      <c r="QLA33" s="1"/>
      <c r="QLB33" s="1"/>
      <c r="QLC33" s="1"/>
      <c r="QLD33" s="1"/>
      <c r="QLE33" s="1"/>
      <c r="QLF33" s="1"/>
      <c r="QLG33" s="1"/>
      <c r="QLH33" s="1"/>
      <c r="QLI33" s="1"/>
      <c r="QLJ33" s="1"/>
      <c r="QLK33" s="1"/>
      <c r="QLL33" s="1"/>
      <c r="QLM33" s="1"/>
      <c r="QLN33" s="1"/>
      <c r="QLO33" s="1"/>
      <c r="QLP33" s="1"/>
      <c r="QLQ33" s="1"/>
      <c r="QLR33" s="1"/>
      <c r="QLS33" s="1"/>
      <c r="QLT33" s="1"/>
      <c r="QLU33" s="1"/>
      <c r="QLV33" s="1"/>
      <c r="QLW33" s="1"/>
      <c r="QLX33" s="1"/>
      <c r="QLY33" s="1"/>
      <c r="QLZ33" s="1"/>
      <c r="QMA33" s="1"/>
      <c r="QMB33" s="1"/>
      <c r="QMC33" s="1"/>
      <c r="QMD33" s="1"/>
      <c r="QME33" s="1"/>
      <c r="QMF33" s="1"/>
      <c r="QMG33" s="1"/>
      <c r="QMH33" s="1"/>
      <c r="QMI33" s="1"/>
      <c r="QMJ33" s="1"/>
      <c r="QMK33" s="1"/>
      <c r="QML33" s="1"/>
      <c r="QMM33" s="1"/>
      <c r="QMN33" s="1"/>
      <c r="QMO33" s="1"/>
      <c r="QMP33" s="1"/>
      <c r="QMQ33" s="1"/>
      <c r="QMR33" s="1"/>
      <c r="QMS33" s="1"/>
      <c r="QMT33" s="1"/>
      <c r="QMU33" s="1"/>
      <c r="QMV33" s="1"/>
      <c r="QMW33" s="1"/>
      <c r="QMX33" s="1"/>
      <c r="QMY33" s="1"/>
      <c r="QMZ33" s="1"/>
      <c r="QNA33" s="1"/>
      <c r="QNB33" s="1"/>
      <c r="QNC33" s="1"/>
      <c r="QND33" s="1"/>
      <c r="QNE33" s="1"/>
      <c r="QNF33" s="1"/>
      <c r="QNG33" s="1"/>
      <c r="QNH33" s="1"/>
      <c r="QNI33" s="1"/>
      <c r="QNJ33" s="1"/>
      <c r="QNK33" s="1"/>
      <c r="QNL33" s="1"/>
      <c r="QNM33" s="1"/>
      <c r="QNN33" s="1"/>
      <c r="QNO33" s="1"/>
      <c r="QNP33" s="1"/>
      <c r="QNQ33" s="1"/>
      <c r="QNR33" s="1"/>
      <c r="QNS33" s="1"/>
      <c r="QNT33" s="1"/>
      <c r="QNU33" s="1"/>
      <c r="QNV33" s="1"/>
      <c r="QNW33" s="1"/>
      <c r="QNX33" s="1"/>
      <c r="QNY33" s="1"/>
      <c r="QNZ33" s="1"/>
      <c r="QOA33" s="1"/>
      <c r="QOB33" s="1"/>
      <c r="QOC33" s="1"/>
      <c r="QOD33" s="1"/>
      <c r="QOE33" s="1"/>
      <c r="QOF33" s="1"/>
      <c r="QOG33" s="1"/>
      <c r="QOH33" s="1"/>
      <c r="QOI33" s="1"/>
      <c r="QOJ33" s="1"/>
      <c r="QOK33" s="1"/>
      <c r="QOL33" s="1"/>
      <c r="QOM33" s="1"/>
      <c r="QON33" s="1"/>
      <c r="QOO33" s="1"/>
      <c r="QOP33" s="1"/>
      <c r="QOQ33" s="1"/>
      <c r="QOR33" s="1"/>
      <c r="QOS33" s="1"/>
      <c r="QOT33" s="1"/>
      <c r="QOU33" s="1"/>
      <c r="QOV33" s="1"/>
      <c r="QOW33" s="1"/>
      <c r="QOX33" s="1"/>
      <c r="QOY33" s="1"/>
      <c r="QOZ33" s="1"/>
      <c r="QPA33" s="1"/>
      <c r="QPB33" s="1"/>
      <c r="QPC33" s="1"/>
      <c r="QPD33" s="1"/>
      <c r="QPE33" s="1"/>
      <c r="QPF33" s="1"/>
      <c r="QPG33" s="1"/>
      <c r="QPH33" s="1"/>
      <c r="QPI33" s="1"/>
      <c r="QPJ33" s="1"/>
      <c r="QPK33" s="1"/>
      <c r="QPL33" s="1"/>
      <c r="QPM33" s="1"/>
      <c r="QPN33" s="1"/>
      <c r="QPO33" s="1"/>
      <c r="QPP33" s="1"/>
      <c r="QPQ33" s="1"/>
      <c r="QPR33" s="1"/>
      <c r="QPS33" s="1"/>
      <c r="QPT33" s="1"/>
      <c r="QPU33" s="1"/>
      <c r="QPV33" s="1"/>
      <c r="QPW33" s="1"/>
      <c r="QPX33" s="1"/>
      <c r="QPY33" s="1"/>
      <c r="QPZ33" s="1"/>
      <c r="QQA33" s="1"/>
      <c r="QQB33" s="1"/>
      <c r="QQC33" s="1"/>
      <c r="QQD33" s="1"/>
      <c r="QQE33" s="1"/>
      <c r="QQF33" s="1"/>
      <c r="QQG33" s="1"/>
      <c r="QQH33" s="1"/>
      <c r="QQI33" s="1"/>
      <c r="QQJ33" s="1"/>
      <c r="QQK33" s="1"/>
      <c r="QQL33" s="1"/>
      <c r="QQM33" s="1"/>
      <c r="QQN33" s="1"/>
      <c r="QQO33" s="1"/>
      <c r="QQP33" s="1"/>
      <c r="QQQ33" s="1"/>
      <c r="QQR33" s="1"/>
      <c r="QQS33" s="1"/>
      <c r="QQT33" s="1"/>
      <c r="QQU33" s="1"/>
      <c r="QQV33" s="1"/>
      <c r="QQW33" s="1"/>
      <c r="QQX33" s="1"/>
      <c r="QQY33" s="1"/>
      <c r="QQZ33" s="1"/>
      <c r="QRA33" s="1"/>
      <c r="QRB33" s="1"/>
      <c r="QRC33" s="1"/>
      <c r="QRD33" s="1"/>
      <c r="QRE33" s="1"/>
      <c r="QRF33" s="1"/>
      <c r="QRG33" s="1"/>
      <c r="QRH33" s="1"/>
      <c r="QRI33" s="1"/>
      <c r="QRJ33" s="1"/>
      <c r="QRK33" s="1"/>
      <c r="QRL33" s="1"/>
      <c r="QRM33" s="1"/>
      <c r="QRN33" s="1"/>
      <c r="QRO33" s="1"/>
      <c r="QRP33" s="1"/>
      <c r="QRQ33" s="1"/>
      <c r="QRR33" s="1"/>
      <c r="QRS33" s="1"/>
      <c r="QRT33" s="1"/>
      <c r="QRU33" s="1"/>
      <c r="QRV33" s="1"/>
      <c r="QRW33" s="1"/>
      <c r="QRX33" s="1"/>
      <c r="QRY33" s="1"/>
      <c r="QRZ33" s="1"/>
      <c r="QSA33" s="1"/>
      <c r="QSB33" s="1"/>
      <c r="QSC33" s="1"/>
      <c r="QSD33" s="1"/>
      <c r="QSE33" s="1"/>
      <c r="QSF33" s="1"/>
      <c r="QSG33" s="1"/>
      <c r="QSH33" s="1"/>
      <c r="QSI33" s="1"/>
      <c r="QSJ33" s="1"/>
      <c r="QSK33" s="1"/>
      <c r="QSL33" s="1"/>
      <c r="QSM33" s="1"/>
      <c r="QSN33" s="1"/>
      <c r="QSO33" s="1"/>
      <c r="QSP33" s="1"/>
      <c r="QSQ33" s="1"/>
      <c r="QSR33" s="1"/>
      <c r="QSS33" s="1"/>
      <c r="QST33" s="1"/>
      <c r="QSU33" s="1"/>
      <c r="QSV33" s="1"/>
      <c r="QSW33" s="1"/>
      <c r="QSX33" s="1"/>
      <c r="QSY33" s="1"/>
      <c r="QSZ33" s="1"/>
      <c r="QTA33" s="1"/>
      <c r="QTB33" s="1"/>
      <c r="QTC33" s="1"/>
      <c r="QTD33" s="1"/>
      <c r="QTE33" s="1"/>
      <c r="QTF33" s="1"/>
      <c r="QTG33" s="1"/>
      <c r="QTH33" s="1"/>
      <c r="QTI33" s="1"/>
      <c r="QTJ33" s="1"/>
      <c r="QTK33" s="1"/>
      <c r="QTL33" s="1"/>
      <c r="QTM33" s="1"/>
      <c r="QTN33" s="1"/>
      <c r="QTO33" s="1"/>
      <c r="QTP33" s="1"/>
      <c r="QTQ33" s="1"/>
      <c r="QTR33" s="1"/>
      <c r="QTS33" s="1"/>
      <c r="QTT33" s="1"/>
      <c r="QTU33" s="1"/>
      <c r="QTV33" s="1"/>
      <c r="QTW33" s="1"/>
      <c r="QTX33" s="1"/>
      <c r="QTY33" s="1"/>
      <c r="QTZ33" s="1"/>
      <c r="QUA33" s="1"/>
      <c r="QUB33" s="1"/>
      <c r="QUC33" s="1"/>
      <c r="QUD33" s="1"/>
      <c r="QUE33" s="1"/>
      <c r="QUF33" s="1"/>
      <c r="QUG33" s="1"/>
      <c r="QUH33" s="1"/>
      <c r="QUI33" s="1"/>
      <c r="QUJ33" s="1"/>
      <c r="QUK33" s="1"/>
      <c r="QUL33" s="1"/>
      <c r="QUM33" s="1"/>
      <c r="QUN33" s="1"/>
      <c r="QUO33" s="1"/>
      <c r="QUP33" s="1"/>
      <c r="QUQ33" s="1"/>
      <c r="QUR33" s="1"/>
      <c r="QUS33" s="1"/>
      <c r="QUT33" s="1"/>
      <c r="QUU33" s="1"/>
      <c r="QUV33" s="1"/>
      <c r="QUW33" s="1"/>
      <c r="QUX33" s="1"/>
      <c r="QUY33" s="1"/>
      <c r="QUZ33" s="1"/>
      <c r="QVA33" s="1"/>
      <c r="QVB33" s="1"/>
      <c r="QVC33" s="1"/>
      <c r="QVD33" s="1"/>
      <c r="QVE33" s="1"/>
      <c r="QVF33" s="1"/>
      <c r="QVG33" s="1"/>
      <c r="QVH33" s="1"/>
      <c r="QVI33" s="1"/>
      <c r="QVJ33" s="1"/>
      <c r="QVK33" s="1"/>
      <c r="QVL33" s="1"/>
      <c r="QVM33" s="1"/>
      <c r="QVN33" s="1"/>
      <c r="QVO33" s="1"/>
      <c r="QVP33" s="1"/>
      <c r="QVQ33" s="1"/>
      <c r="QVR33" s="1"/>
      <c r="QVS33" s="1"/>
      <c r="QVT33" s="1"/>
      <c r="QVU33" s="1"/>
      <c r="QVV33" s="1"/>
      <c r="QVW33" s="1"/>
      <c r="QVX33" s="1"/>
      <c r="QVY33" s="1"/>
      <c r="QVZ33" s="1"/>
      <c r="QWA33" s="1"/>
      <c r="QWB33" s="1"/>
      <c r="QWC33" s="1"/>
      <c r="QWD33" s="1"/>
      <c r="QWE33" s="1"/>
      <c r="QWF33" s="1"/>
      <c r="QWG33" s="1"/>
      <c r="QWH33" s="1"/>
      <c r="QWI33" s="1"/>
      <c r="QWJ33" s="1"/>
      <c r="QWK33" s="1"/>
      <c r="QWL33" s="1"/>
      <c r="QWM33" s="1"/>
      <c r="QWN33" s="1"/>
      <c r="QWO33" s="1"/>
      <c r="QWP33" s="1"/>
      <c r="QWQ33" s="1"/>
      <c r="QWR33" s="1"/>
      <c r="QWS33" s="1"/>
      <c r="QWT33" s="1"/>
      <c r="QWU33" s="1"/>
      <c r="QWV33" s="1"/>
      <c r="QWW33" s="1"/>
      <c r="QWX33" s="1"/>
      <c r="QWY33" s="1"/>
      <c r="QWZ33" s="1"/>
      <c r="QXA33" s="1"/>
      <c r="QXB33" s="1"/>
      <c r="QXC33" s="1"/>
      <c r="QXD33" s="1"/>
      <c r="QXE33" s="1"/>
      <c r="QXF33" s="1"/>
      <c r="QXG33" s="1"/>
      <c r="QXH33" s="1"/>
      <c r="QXI33" s="1"/>
      <c r="QXJ33" s="1"/>
      <c r="QXK33" s="1"/>
      <c r="QXL33" s="1"/>
      <c r="QXM33" s="1"/>
      <c r="QXN33" s="1"/>
      <c r="QXO33" s="1"/>
      <c r="QXP33" s="1"/>
      <c r="QXQ33" s="1"/>
      <c r="QXR33" s="1"/>
      <c r="QXS33" s="1"/>
      <c r="QXT33" s="1"/>
      <c r="QXU33" s="1"/>
      <c r="QXV33" s="1"/>
      <c r="QXW33" s="1"/>
      <c r="QXX33" s="1"/>
      <c r="QXY33" s="1"/>
      <c r="QXZ33" s="1"/>
      <c r="QYA33" s="1"/>
      <c r="QYB33" s="1"/>
      <c r="QYC33" s="1"/>
      <c r="QYD33" s="1"/>
      <c r="QYE33" s="1"/>
      <c r="QYF33" s="1"/>
      <c r="QYG33" s="1"/>
      <c r="QYH33" s="1"/>
      <c r="QYI33" s="1"/>
      <c r="QYJ33" s="1"/>
      <c r="QYK33" s="1"/>
      <c r="QYL33" s="1"/>
      <c r="QYM33" s="1"/>
      <c r="QYN33" s="1"/>
      <c r="QYO33" s="1"/>
      <c r="QYP33" s="1"/>
      <c r="QYQ33" s="1"/>
      <c r="QYR33" s="1"/>
      <c r="QYS33" s="1"/>
      <c r="QYT33" s="1"/>
      <c r="QYU33" s="1"/>
      <c r="QYV33" s="1"/>
      <c r="QYW33" s="1"/>
      <c r="QYX33" s="1"/>
      <c r="QYY33" s="1"/>
      <c r="QYZ33" s="1"/>
      <c r="QZA33" s="1"/>
      <c r="QZB33" s="1"/>
      <c r="QZC33" s="1"/>
      <c r="QZD33" s="1"/>
      <c r="QZE33" s="1"/>
      <c r="QZF33" s="1"/>
      <c r="QZG33" s="1"/>
      <c r="QZH33" s="1"/>
      <c r="QZI33" s="1"/>
      <c r="QZJ33" s="1"/>
      <c r="QZK33" s="1"/>
      <c r="QZL33" s="1"/>
      <c r="QZM33" s="1"/>
      <c r="QZN33" s="1"/>
      <c r="QZO33" s="1"/>
      <c r="QZP33" s="1"/>
      <c r="QZQ33" s="1"/>
      <c r="QZR33" s="1"/>
      <c r="QZS33" s="1"/>
      <c r="QZT33" s="1"/>
      <c r="QZU33" s="1"/>
      <c r="QZV33" s="1"/>
      <c r="QZW33" s="1"/>
      <c r="QZX33" s="1"/>
      <c r="QZY33" s="1"/>
      <c r="QZZ33" s="1"/>
      <c r="RAA33" s="1"/>
      <c r="RAB33" s="1"/>
      <c r="RAC33" s="1"/>
      <c r="RAD33" s="1"/>
      <c r="RAE33" s="1"/>
      <c r="RAF33" s="1"/>
      <c r="RAG33" s="1"/>
      <c r="RAH33" s="1"/>
      <c r="RAI33" s="1"/>
      <c r="RAJ33" s="1"/>
      <c r="RAK33" s="1"/>
      <c r="RAL33" s="1"/>
      <c r="RAM33" s="1"/>
      <c r="RAN33" s="1"/>
      <c r="RAO33" s="1"/>
      <c r="RAP33" s="1"/>
      <c r="RAQ33" s="1"/>
      <c r="RAR33" s="1"/>
      <c r="RAS33" s="1"/>
      <c r="RAT33" s="1"/>
      <c r="RAU33" s="1"/>
      <c r="RAV33" s="1"/>
      <c r="RAW33" s="1"/>
      <c r="RAX33" s="1"/>
      <c r="RAY33" s="1"/>
      <c r="RAZ33" s="1"/>
      <c r="RBA33" s="1"/>
      <c r="RBB33" s="1"/>
      <c r="RBC33" s="1"/>
      <c r="RBD33" s="1"/>
      <c r="RBE33" s="1"/>
      <c r="RBF33" s="1"/>
      <c r="RBG33" s="1"/>
      <c r="RBH33" s="1"/>
      <c r="RBI33" s="1"/>
      <c r="RBJ33" s="1"/>
      <c r="RBK33" s="1"/>
      <c r="RBL33" s="1"/>
      <c r="RBM33" s="1"/>
      <c r="RBN33" s="1"/>
      <c r="RBO33" s="1"/>
      <c r="RBP33" s="1"/>
      <c r="RBQ33" s="1"/>
      <c r="RBR33" s="1"/>
      <c r="RBS33" s="1"/>
      <c r="RBT33" s="1"/>
      <c r="RBU33" s="1"/>
      <c r="RBV33" s="1"/>
      <c r="RBW33" s="1"/>
      <c r="RBX33" s="1"/>
      <c r="RBY33" s="1"/>
      <c r="RBZ33" s="1"/>
      <c r="RCA33" s="1"/>
      <c r="RCB33" s="1"/>
      <c r="RCC33" s="1"/>
      <c r="RCD33" s="1"/>
      <c r="RCE33" s="1"/>
      <c r="RCF33" s="1"/>
      <c r="RCG33" s="1"/>
      <c r="RCH33" s="1"/>
      <c r="RCI33" s="1"/>
      <c r="RCJ33" s="1"/>
      <c r="RCK33" s="1"/>
      <c r="RCL33" s="1"/>
      <c r="RCM33" s="1"/>
      <c r="RCN33" s="1"/>
      <c r="RCO33" s="1"/>
      <c r="RCP33" s="1"/>
      <c r="RCQ33" s="1"/>
      <c r="RCR33" s="1"/>
      <c r="RCS33" s="1"/>
      <c r="RCT33" s="1"/>
      <c r="RCU33" s="1"/>
      <c r="RCV33" s="1"/>
      <c r="RCW33" s="1"/>
      <c r="RCX33" s="1"/>
      <c r="RCY33" s="1"/>
      <c r="RCZ33" s="1"/>
      <c r="RDA33" s="1"/>
      <c r="RDB33" s="1"/>
      <c r="RDC33" s="1"/>
      <c r="RDD33" s="1"/>
      <c r="RDE33" s="1"/>
      <c r="RDF33" s="1"/>
      <c r="RDG33" s="1"/>
      <c r="RDH33" s="1"/>
      <c r="RDI33" s="1"/>
      <c r="RDJ33" s="1"/>
      <c r="RDK33" s="1"/>
      <c r="RDL33" s="1"/>
      <c r="RDM33" s="1"/>
      <c r="RDN33" s="1"/>
      <c r="RDO33" s="1"/>
      <c r="RDP33" s="1"/>
      <c r="RDQ33" s="1"/>
      <c r="RDR33" s="1"/>
      <c r="RDS33" s="1"/>
      <c r="RDT33" s="1"/>
      <c r="RDU33" s="1"/>
      <c r="RDV33" s="1"/>
      <c r="RDW33" s="1"/>
      <c r="RDX33" s="1"/>
      <c r="RDY33" s="1"/>
      <c r="RDZ33" s="1"/>
      <c r="REA33" s="1"/>
      <c r="REB33" s="1"/>
      <c r="REC33" s="1"/>
      <c r="RED33" s="1"/>
      <c r="REE33" s="1"/>
      <c r="REF33" s="1"/>
      <c r="REG33" s="1"/>
      <c r="REH33" s="1"/>
      <c r="REI33" s="1"/>
      <c r="REJ33" s="1"/>
      <c r="REK33" s="1"/>
      <c r="REL33" s="1"/>
      <c r="REM33" s="1"/>
      <c r="REN33" s="1"/>
      <c r="REO33" s="1"/>
      <c r="REP33" s="1"/>
      <c r="REQ33" s="1"/>
      <c r="RER33" s="1"/>
      <c r="RES33" s="1"/>
      <c r="RET33" s="1"/>
      <c r="REU33" s="1"/>
      <c r="REV33" s="1"/>
      <c r="REW33" s="1"/>
      <c r="REX33" s="1"/>
      <c r="REY33" s="1"/>
      <c r="REZ33" s="1"/>
      <c r="RFA33" s="1"/>
      <c r="RFB33" s="1"/>
      <c r="RFC33" s="1"/>
      <c r="RFD33" s="1"/>
      <c r="RFE33" s="1"/>
      <c r="RFF33" s="1"/>
      <c r="RFG33" s="1"/>
      <c r="RFH33" s="1"/>
      <c r="RFI33" s="1"/>
      <c r="RFJ33" s="1"/>
      <c r="RFK33" s="1"/>
      <c r="RFL33" s="1"/>
      <c r="RFM33" s="1"/>
      <c r="RFN33" s="1"/>
      <c r="RFO33" s="1"/>
      <c r="RFP33" s="1"/>
      <c r="RFQ33" s="1"/>
      <c r="RFR33" s="1"/>
      <c r="RFS33" s="1"/>
      <c r="RFT33" s="1"/>
      <c r="RFU33" s="1"/>
      <c r="RFV33" s="1"/>
      <c r="RFW33" s="1"/>
      <c r="RFX33" s="1"/>
      <c r="RFY33" s="1"/>
      <c r="RFZ33" s="1"/>
      <c r="RGA33" s="1"/>
      <c r="RGB33" s="1"/>
      <c r="RGC33" s="1"/>
      <c r="RGD33" s="1"/>
      <c r="RGE33" s="1"/>
      <c r="RGF33" s="1"/>
      <c r="RGG33" s="1"/>
      <c r="RGH33" s="1"/>
      <c r="RGI33" s="1"/>
      <c r="RGJ33" s="1"/>
      <c r="RGK33" s="1"/>
      <c r="RGL33" s="1"/>
      <c r="RGM33" s="1"/>
      <c r="RGN33" s="1"/>
      <c r="RGO33" s="1"/>
      <c r="RGP33" s="1"/>
      <c r="RGQ33" s="1"/>
      <c r="RGR33" s="1"/>
      <c r="RGS33" s="1"/>
      <c r="RGT33" s="1"/>
      <c r="RGU33" s="1"/>
      <c r="RGV33" s="1"/>
      <c r="RGW33" s="1"/>
      <c r="RGX33" s="1"/>
      <c r="RGY33" s="1"/>
      <c r="RGZ33" s="1"/>
      <c r="RHA33" s="1"/>
      <c r="RHB33" s="1"/>
      <c r="RHC33" s="1"/>
      <c r="RHD33" s="1"/>
      <c r="RHE33" s="1"/>
      <c r="RHF33" s="1"/>
      <c r="RHG33" s="1"/>
      <c r="RHH33" s="1"/>
      <c r="RHI33" s="1"/>
      <c r="RHJ33" s="1"/>
      <c r="RHK33" s="1"/>
      <c r="RHL33" s="1"/>
      <c r="RHM33" s="1"/>
      <c r="RHN33" s="1"/>
      <c r="RHO33" s="1"/>
      <c r="RHP33" s="1"/>
      <c r="RHQ33" s="1"/>
      <c r="RHR33" s="1"/>
      <c r="RHS33" s="1"/>
      <c r="RHT33" s="1"/>
      <c r="RHU33" s="1"/>
      <c r="RHV33" s="1"/>
      <c r="RHW33" s="1"/>
      <c r="RHX33" s="1"/>
      <c r="RHY33" s="1"/>
      <c r="RHZ33" s="1"/>
      <c r="RIA33" s="1"/>
      <c r="RIB33" s="1"/>
      <c r="RIC33" s="1"/>
      <c r="RID33" s="1"/>
      <c r="RIE33" s="1"/>
      <c r="RIF33" s="1"/>
      <c r="RIG33" s="1"/>
      <c r="RIH33" s="1"/>
      <c r="RII33" s="1"/>
      <c r="RIJ33" s="1"/>
      <c r="RIK33" s="1"/>
      <c r="RIL33" s="1"/>
      <c r="RIM33" s="1"/>
      <c r="RIN33" s="1"/>
      <c r="RIO33" s="1"/>
      <c r="RIP33" s="1"/>
      <c r="RIQ33" s="1"/>
      <c r="RIR33" s="1"/>
      <c r="RIS33" s="1"/>
      <c r="RIT33" s="1"/>
      <c r="RIU33" s="1"/>
      <c r="RIV33" s="1"/>
      <c r="RIW33" s="1"/>
      <c r="RIX33" s="1"/>
      <c r="RIY33" s="1"/>
      <c r="RIZ33" s="1"/>
      <c r="RJA33" s="1"/>
      <c r="RJB33" s="1"/>
      <c r="RJC33" s="1"/>
      <c r="RJD33" s="1"/>
      <c r="RJE33" s="1"/>
      <c r="RJF33" s="1"/>
      <c r="RJG33" s="1"/>
      <c r="RJH33" s="1"/>
      <c r="RJI33" s="1"/>
      <c r="RJJ33" s="1"/>
      <c r="RJK33" s="1"/>
      <c r="RJL33" s="1"/>
      <c r="RJM33" s="1"/>
      <c r="RJN33" s="1"/>
      <c r="RJO33" s="1"/>
      <c r="RJP33" s="1"/>
      <c r="RJQ33" s="1"/>
      <c r="RJR33" s="1"/>
      <c r="RJS33" s="1"/>
      <c r="RJT33" s="1"/>
      <c r="RJU33" s="1"/>
      <c r="RJV33" s="1"/>
      <c r="RJW33" s="1"/>
      <c r="RJX33" s="1"/>
      <c r="RJY33" s="1"/>
      <c r="RJZ33" s="1"/>
      <c r="RKA33" s="1"/>
      <c r="RKB33" s="1"/>
      <c r="RKC33" s="1"/>
      <c r="RKD33" s="1"/>
      <c r="RKE33" s="1"/>
      <c r="RKF33" s="1"/>
      <c r="RKG33" s="1"/>
      <c r="RKH33" s="1"/>
      <c r="RKI33" s="1"/>
      <c r="RKJ33" s="1"/>
      <c r="RKK33" s="1"/>
      <c r="RKL33" s="1"/>
      <c r="RKM33" s="1"/>
      <c r="RKN33" s="1"/>
      <c r="RKO33" s="1"/>
      <c r="RKP33" s="1"/>
      <c r="RKQ33" s="1"/>
      <c r="RKR33" s="1"/>
      <c r="RKS33" s="1"/>
      <c r="RKT33" s="1"/>
      <c r="RKU33" s="1"/>
      <c r="RKV33" s="1"/>
      <c r="RKW33" s="1"/>
      <c r="RKX33" s="1"/>
      <c r="RKY33" s="1"/>
      <c r="RKZ33" s="1"/>
      <c r="RLA33" s="1"/>
      <c r="RLB33" s="1"/>
      <c r="RLC33" s="1"/>
      <c r="RLD33" s="1"/>
      <c r="RLE33" s="1"/>
      <c r="RLF33" s="1"/>
      <c r="RLG33" s="1"/>
      <c r="RLH33" s="1"/>
      <c r="RLI33" s="1"/>
      <c r="RLJ33" s="1"/>
      <c r="RLK33" s="1"/>
      <c r="RLL33" s="1"/>
      <c r="RLM33" s="1"/>
      <c r="RLN33" s="1"/>
      <c r="RLO33" s="1"/>
      <c r="RLP33" s="1"/>
      <c r="RLQ33" s="1"/>
      <c r="RLR33" s="1"/>
      <c r="RLS33" s="1"/>
      <c r="RLT33" s="1"/>
      <c r="RLU33" s="1"/>
      <c r="RLV33" s="1"/>
      <c r="RLW33" s="1"/>
      <c r="RLX33" s="1"/>
      <c r="RLY33" s="1"/>
      <c r="RLZ33" s="1"/>
      <c r="RMA33" s="1"/>
      <c r="RMB33" s="1"/>
      <c r="RMC33" s="1"/>
      <c r="RMD33" s="1"/>
      <c r="RME33" s="1"/>
      <c r="RMF33" s="1"/>
      <c r="RMG33" s="1"/>
      <c r="RMH33" s="1"/>
      <c r="RMI33" s="1"/>
      <c r="RMJ33" s="1"/>
      <c r="RMK33" s="1"/>
      <c r="RML33" s="1"/>
      <c r="RMM33" s="1"/>
      <c r="RMN33" s="1"/>
      <c r="RMO33" s="1"/>
      <c r="RMP33" s="1"/>
      <c r="RMQ33" s="1"/>
      <c r="RMR33" s="1"/>
      <c r="RMS33" s="1"/>
      <c r="RMT33" s="1"/>
      <c r="RMU33" s="1"/>
      <c r="RMV33" s="1"/>
      <c r="RMW33" s="1"/>
      <c r="RMX33" s="1"/>
      <c r="RMY33" s="1"/>
      <c r="RMZ33" s="1"/>
      <c r="RNA33" s="1"/>
      <c r="RNB33" s="1"/>
      <c r="RNC33" s="1"/>
      <c r="RND33" s="1"/>
      <c r="RNE33" s="1"/>
      <c r="RNF33" s="1"/>
      <c r="RNG33" s="1"/>
      <c r="RNH33" s="1"/>
      <c r="RNI33" s="1"/>
      <c r="RNJ33" s="1"/>
      <c r="RNK33" s="1"/>
      <c r="RNL33" s="1"/>
      <c r="RNM33" s="1"/>
      <c r="RNN33" s="1"/>
      <c r="RNO33" s="1"/>
      <c r="RNP33" s="1"/>
      <c r="RNQ33" s="1"/>
      <c r="RNR33" s="1"/>
      <c r="RNS33" s="1"/>
      <c r="RNT33" s="1"/>
      <c r="RNU33" s="1"/>
      <c r="RNV33" s="1"/>
      <c r="RNW33" s="1"/>
      <c r="RNX33" s="1"/>
      <c r="RNY33" s="1"/>
      <c r="RNZ33" s="1"/>
      <c r="ROA33" s="1"/>
      <c r="ROB33" s="1"/>
      <c r="ROC33" s="1"/>
      <c r="ROD33" s="1"/>
      <c r="ROE33" s="1"/>
      <c r="ROF33" s="1"/>
      <c r="ROG33" s="1"/>
      <c r="ROH33" s="1"/>
      <c r="ROI33" s="1"/>
      <c r="ROJ33" s="1"/>
      <c r="ROK33" s="1"/>
      <c r="ROL33" s="1"/>
      <c r="ROM33" s="1"/>
      <c r="RON33" s="1"/>
      <c r="ROO33" s="1"/>
      <c r="ROP33" s="1"/>
      <c r="ROQ33" s="1"/>
      <c r="ROR33" s="1"/>
      <c r="ROS33" s="1"/>
      <c r="ROT33" s="1"/>
      <c r="ROU33" s="1"/>
      <c r="ROV33" s="1"/>
      <c r="ROW33" s="1"/>
      <c r="ROX33" s="1"/>
      <c r="ROY33" s="1"/>
      <c r="ROZ33" s="1"/>
      <c r="RPA33" s="1"/>
      <c r="RPB33" s="1"/>
      <c r="RPC33" s="1"/>
      <c r="RPD33" s="1"/>
      <c r="RPE33" s="1"/>
      <c r="RPF33" s="1"/>
      <c r="RPG33" s="1"/>
      <c r="RPH33" s="1"/>
      <c r="RPI33" s="1"/>
      <c r="RPJ33" s="1"/>
      <c r="RPK33" s="1"/>
      <c r="RPL33" s="1"/>
      <c r="RPM33" s="1"/>
      <c r="RPN33" s="1"/>
      <c r="RPO33" s="1"/>
      <c r="RPP33" s="1"/>
      <c r="RPQ33" s="1"/>
      <c r="RPR33" s="1"/>
      <c r="RPS33" s="1"/>
      <c r="RPT33" s="1"/>
      <c r="RPU33" s="1"/>
      <c r="RPV33" s="1"/>
      <c r="RPW33" s="1"/>
      <c r="RPX33" s="1"/>
      <c r="RPY33" s="1"/>
      <c r="RPZ33" s="1"/>
      <c r="RQA33" s="1"/>
      <c r="RQB33" s="1"/>
      <c r="RQC33" s="1"/>
      <c r="RQD33" s="1"/>
      <c r="RQE33" s="1"/>
      <c r="RQF33" s="1"/>
      <c r="RQG33" s="1"/>
      <c r="RQH33" s="1"/>
      <c r="RQI33" s="1"/>
      <c r="RQJ33" s="1"/>
      <c r="RQK33" s="1"/>
      <c r="RQL33" s="1"/>
      <c r="RQM33" s="1"/>
      <c r="RQN33" s="1"/>
      <c r="RQO33" s="1"/>
      <c r="RQP33" s="1"/>
      <c r="RQQ33" s="1"/>
      <c r="RQR33" s="1"/>
      <c r="RQS33" s="1"/>
      <c r="RQT33" s="1"/>
      <c r="RQU33" s="1"/>
      <c r="RQV33" s="1"/>
      <c r="RQW33" s="1"/>
      <c r="RQX33" s="1"/>
      <c r="RQY33" s="1"/>
      <c r="RQZ33" s="1"/>
      <c r="RRA33" s="1"/>
      <c r="RRB33" s="1"/>
      <c r="RRC33" s="1"/>
      <c r="RRD33" s="1"/>
      <c r="RRE33" s="1"/>
      <c r="RRF33" s="1"/>
      <c r="RRG33" s="1"/>
      <c r="RRH33" s="1"/>
      <c r="RRI33" s="1"/>
      <c r="RRJ33" s="1"/>
      <c r="RRK33" s="1"/>
      <c r="RRL33" s="1"/>
      <c r="RRM33" s="1"/>
      <c r="RRN33" s="1"/>
      <c r="RRO33" s="1"/>
      <c r="RRP33" s="1"/>
      <c r="RRQ33" s="1"/>
      <c r="RRR33" s="1"/>
      <c r="RRS33" s="1"/>
      <c r="RRT33" s="1"/>
      <c r="RRU33" s="1"/>
      <c r="RRV33" s="1"/>
      <c r="RRW33" s="1"/>
      <c r="RRX33" s="1"/>
      <c r="RRY33" s="1"/>
      <c r="RRZ33" s="1"/>
      <c r="RSA33" s="1"/>
      <c r="RSB33" s="1"/>
      <c r="RSC33" s="1"/>
      <c r="RSD33" s="1"/>
      <c r="RSE33" s="1"/>
      <c r="RSF33" s="1"/>
      <c r="RSG33" s="1"/>
      <c r="RSH33" s="1"/>
      <c r="RSI33" s="1"/>
      <c r="RSJ33" s="1"/>
      <c r="RSK33" s="1"/>
      <c r="RSL33" s="1"/>
      <c r="RSM33" s="1"/>
      <c r="RSN33" s="1"/>
      <c r="RSO33" s="1"/>
      <c r="RSP33" s="1"/>
      <c r="RSQ33" s="1"/>
      <c r="RSR33" s="1"/>
      <c r="RSS33" s="1"/>
      <c r="RST33" s="1"/>
      <c r="RSU33" s="1"/>
      <c r="RSV33" s="1"/>
      <c r="RSW33" s="1"/>
      <c r="RSX33" s="1"/>
      <c r="RSY33" s="1"/>
      <c r="RSZ33" s="1"/>
      <c r="RTA33" s="1"/>
      <c r="RTB33" s="1"/>
      <c r="RTC33" s="1"/>
      <c r="RTD33" s="1"/>
      <c r="RTE33" s="1"/>
      <c r="RTF33" s="1"/>
      <c r="RTG33" s="1"/>
      <c r="RTH33" s="1"/>
      <c r="RTI33" s="1"/>
      <c r="RTJ33" s="1"/>
      <c r="RTK33" s="1"/>
      <c r="RTL33" s="1"/>
      <c r="RTM33" s="1"/>
      <c r="RTN33" s="1"/>
      <c r="RTO33" s="1"/>
      <c r="RTP33" s="1"/>
      <c r="RTQ33" s="1"/>
      <c r="RTR33" s="1"/>
      <c r="RTS33" s="1"/>
      <c r="RTT33" s="1"/>
      <c r="RTU33" s="1"/>
      <c r="RTV33" s="1"/>
      <c r="RTW33" s="1"/>
      <c r="RTX33" s="1"/>
      <c r="RTY33" s="1"/>
      <c r="RTZ33" s="1"/>
      <c r="RUA33" s="1"/>
      <c r="RUB33" s="1"/>
      <c r="RUC33" s="1"/>
      <c r="RUD33" s="1"/>
      <c r="RUE33" s="1"/>
      <c r="RUF33" s="1"/>
      <c r="RUG33" s="1"/>
      <c r="RUH33" s="1"/>
      <c r="RUI33" s="1"/>
      <c r="RUJ33" s="1"/>
      <c r="RUK33" s="1"/>
      <c r="RUL33" s="1"/>
      <c r="RUM33" s="1"/>
      <c r="RUN33" s="1"/>
      <c r="RUO33" s="1"/>
      <c r="RUP33" s="1"/>
      <c r="RUQ33" s="1"/>
      <c r="RUR33" s="1"/>
      <c r="RUS33" s="1"/>
      <c r="RUT33" s="1"/>
      <c r="RUU33" s="1"/>
      <c r="RUV33" s="1"/>
      <c r="RUW33" s="1"/>
      <c r="RUX33" s="1"/>
      <c r="RUY33" s="1"/>
      <c r="RUZ33" s="1"/>
      <c r="RVA33" s="1"/>
      <c r="RVB33" s="1"/>
      <c r="RVC33" s="1"/>
      <c r="RVD33" s="1"/>
      <c r="RVE33" s="1"/>
      <c r="RVF33" s="1"/>
      <c r="RVG33" s="1"/>
      <c r="RVH33" s="1"/>
      <c r="RVI33" s="1"/>
      <c r="RVJ33" s="1"/>
      <c r="RVK33" s="1"/>
      <c r="RVL33" s="1"/>
      <c r="RVM33" s="1"/>
      <c r="RVN33" s="1"/>
      <c r="RVO33" s="1"/>
      <c r="RVP33" s="1"/>
      <c r="RVQ33" s="1"/>
      <c r="RVR33" s="1"/>
      <c r="RVS33" s="1"/>
      <c r="RVT33" s="1"/>
      <c r="RVU33" s="1"/>
      <c r="RVV33" s="1"/>
      <c r="RVW33" s="1"/>
      <c r="RVX33" s="1"/>
      <c r="RVY33" s="1"/>
      <c r="RVZ33" s="1"/>
      <c r="RWA33" s="1"/>
      <c r="RWB33" s="1"/>
      <c r="RWC33" s="1"/>
      <c r="RWD33" s="1"/>
      <c r="RWE33" s="1"/>
      <c r="RWF33" s="1"/>
      <c r="RWG33" s="1"/>
      <c r="RWH33" s="1"/>
      <c r="RWI33" s="1"/>
      <c r="RWJ33" s="1"/>
      <c r="RWK33" s="1"/>
      <c r="RWL33" s="1"/>
      <c r="RWM33" s="1"/>
      <c r="RWN33" s="1"/>
      <c r="RWO33" s="1"/>
      <c r="RWP33" s="1"/>
      <c r="RWQ33" s="1"/>
      <c r="RWR33" s="1"/>
      <c r="RWS33" s="1"/>
      <c r="RWT33" s="1"/>
      <c r="RWU33" s="1"/>
      <c r="RWV33" s="1"/>
      <c r="RWW33" s="1"/>
      <c r="RWX33" s="1"/>
      <c r="RWY33" s="1"/>
      <c r="RWZ33" s="1"/>
      <c r="RXA33" s="1"/>
      <c r="RXB33" s="1"/>
      <c r="RXC33" s="1"/>
      <c r="RXD33" s="1"/>
      <c r="RXE33" s="1"/>
      <c r="RXF33" s="1"/>
      <c r="RXG33" s="1"/>
      <c r="RXH33" s="1"/>
      <c r="RXI33" s="1"/>
      <c r="RXJ33" s="1"/>
      <c r="RXK33" s="1"/>
      <c r="RXL33" s="1"/>
      <c r="RXM33" s="1"/>
      <c r="RXN33" s="1"/>
      <c r="RXO33" s="1"/>
      <c r="RXP33" s="1"/>
      <c r="RXQ33" s="1"/>
      <c r="RXR33" s="1"/>
      <c r="RXS33" s="1"/>
      <c r="RXT33" s="1"/>
      <c r="RXU33" s="1"/>
      <c r="RXV33" s="1"/>
      <c r="RXW33" s="1"/>
      <c r="RXX33" s="1"/>
      <c r="RXY33" s="1"/>
      <c r="RXZ33" s="1"/>
      <c r="RYA33" s="1"/>
      <c r="RYB33" s="1"/>
      <c r="RYC33" s="1"/>
      <c r="RYD33" s="1"/>
      <c r="RYE33" s="1"/>
      <c r="RYF33" s="1"/>
      <c r="RYG33" s="1"/>
      <c r="RYH33" s="1"/>
      <c r="RYI33" s="1"/>
      <c r="RYJ33" s="1"/>
      <c r="RYK33" s="1"/>
      <c r="RYL33" s="1"/>
      <c r="RYM33" s="1"/>
      <c r="RYN33" s="1"/>
      <c r="RYO33" s="1"/>
      <c r="RYP33" s="1"/>
      <c r="RYQ33" s="1"/>
      <c r="RYR33" s="1"/>
      <c r="RYS33" s="1"/>
      <c r="RYT33" s="1"/>
      <c r="RYU33" s="1"/>
      <c r="RYV33" s="1"/>
      <c r="RYW33" s="1"/>
      <c r="RYX33" s="1"/>
      <c r="RYY33" s="1"/>
      <c r="RYZ33" s="1"/>
      <c r="RZA33" s="1"/>
      <c r="RZB33" s="1"/>
      <c r="RZC33" s="1"/>
      <c r="RZD33" s="1"/>
      <c r="RZE33" s="1"/>
      <c r="RZF33" s="1"/>
      <c r="RZG33" s="1"/>
      <c r="RZH33" s="1"/>
      <c r="RZI33" s="1"/>
      <c r="RZJ33" s="1"/>
      <c r="RZK33" s="1"/>
      <c r="RZL33" s="1"/>
      <c r="RZM33" s="1"/>
      <c r="RZN33" s="1"/>
      <c r="RZO33" s="1"/>
      <c r="RZP33" s="1"/>
      <c r="RZQ33" s="1"/>
      <c r="RZR33" s="1"/>
      <c r="RZS33" s="1"/>
      <c r="RZT33" s="1"/>
      <c r="RZU33" s="1"/>
      <c r="RZV33" s="1"/>
      <c r="RZW33" s="1"/>
      <c r="RZX33" s="1"/>
      <c r="RZY33" s="1"/>
      <c r="RZZ33" s="1"/>
      <c r="SAA33" s="1"/>
      <c r="SAB33" s="1"/>
      <c r="SAC33" s="1"/>
      <c r="SAD33" s="1"/>
      <c r="SAE33" s="1"/>
      <c r="SAF33" s="1"/>
      <c r="SAG33" s="1"/>
      <c r="SAH33" s="1"/>
      <c r="SAI33" s="1"/>
      <c r="SAJ33" s="1"/>
      <c r="SAK33" s="1"/>
      <c r="SAL33" s="1"/>
      <c r="SAM33" s="1"/>
      <c r="SAN33" s="1"/>
      <c r="SAO33" s="1"/>
      <c r="SAP33" s="1"/>
      <c r="SAQ33" s="1"/>
      <c r="SAR33" s="1"/>
      <c r="SAS33" s="1"/>
      <c r="SAT33" s="1"/>
      <c r="SAU33" s="1"/>
      <c r="SAV33" s="1"/>
      <c r="SAW33" s="1"/>
      <c r="SAX33" s="1"/>
      <c r="SAY33" s="1"/>
      <c r="SAZ33" s="1"/>
      <c r="SBA33" s="1"/>
      <c r="SBB33" s="1"/>
      <c r="SBC33" s="1"/>
      <c r="SBD33" s="1"/>
      <c r="SBE33" s="1"/>
      <c r="SBF33" s="1"/>
      <c r="SBG33" s="1"/>
      <c r="SBH33" s="1"/>
      <c r="SBI33" s="1"/>
      <c r="SBJ33" s="1"/>
      <c r="SBK33" s="1"/>
      <c r="SBL33" s="1"/>
      <c r="SBM33" s="1"/>
      <c r="SBN33" s="1"/>
      <c r="SBO33" s="1"/>
      <c r="SBP33" s="1"/>
      <c r="SBQ33" s="1"/>
      <c r="SBR33" s="1"/>
      <c r="SBS33" s="1"/>
      <c r="SBT33" s="1"/>
      <c r="SBU33" s="1"/>
      <c r="SBV33" s="1"/>
      <c r="SBW33" s="1"/>
      <c r="SBX33" s="1"/>
      <c r="SBY33" s="1"/>
      <c r="SBZ33" s="1"/>
      <c r="SCA33" s="1"/>
      <c r="SCB33" s="1"/>
      <c r="SCC33" s="1"/>
      <c r="SCD33" s="1"/>
      <c r="SCE33" s="1"/>
      <c r="SCF33" s="1"/>
      <c r="SCG33" s="1"/>
      <c r="SCH33" s="1"/>
      <c r="SCI33" s="1"/>
      <c r="SCJ33" s="1"/>
      <c r="SCK33" s="1"/>
      <c r="SCL33" s="1"/>
      <c r="SCM33" s="1"/>
      <c r="SCN33" s="1"/>
      <c r="SCO33" s="1"/>
      <c r="SCP33" s="1"/>
      <c r="SCQ33" s="1"/>
      <c r="SCR33" s="1"/>
      <c r="SCS33" s="1"/>
      <c r="SCT33" s="1"/>
      <c r="SCU33" s="1"/>
      <c r="SCV33" s="1"/>
      <c r="SCW33" s="1"/>
      <c r="SCX33" s="1"/>
      <c r="SCY33" s="1"/>
      <c r="SCZ33" s="1"/>
      <c r="SDA33" s="1"/>
      <c r="SDB33" s="1"/>
      <c r="SDC33" s="1"/>
      <c r="SDD33" s="1"/>
      <c r="SDE33" s="1"/>
      <c r="SDF33" s="1"/>
      <c r="SDG33" s="1"/>
      <c r="SDH33" s="1"/>
      <c r="SDI33" s="1"/>
      <c r="SDJ33" s="1"/>
      <c r="SDK33" s="1"/>
      <c r="SDL33" s="1"/>
      <c r="SDM33" s="1"/>
      <c r="SDN33" s="1"/>
      <c r="SDO33" s="1"/>
      <c r="SDP33" s="1"/>
      <c r="SDQ33" s="1"/>
      <c r="SDR33" s="1"/>
      <c r="SDS33" s="1"/>
      <c r="SDT33" s="1"/>
      <c r="SDU33" s="1"/>
      <c r="SDV33" s="1"/>
      <c r="SDW33" s="1"/>
      <c r="SDX33" s="1"/>
      <c r="SDY33" s="1"/>
      <c r="SDZ33" s="1"/>
      <c r="SEA33" s="1"/>
      <c r="SEB33" s="1"/>
      <c r="SEC33" s="1"/>
      <c r="SED33" s="1"/>
      <c r="SEE33" s="1"/>
      <c r="SEF33" s="1"/>
      <c r="SEG33" s="1"/>
      <c r="SEH33" s="1"/>
      <c r="SEI33" s="1"/>
      <c r="SEJ33" s="1"/>
      <c r="SEK33" s="1"/>
      <c r="SEL33" s="1"/>
      <c r="SEM33" s="1"/>
      <c r="SEN33" s="1"/>
      <c r="SEO33" s="1"/>
      <c r="SEP33" s="1"/>
      <c r="SEQ33" s="1"/>
      <c r="SER33" s="1"/>
      <c r="SES33" s="1"/>
      <c r="SET33" s="1"/>
      <c r="SEU33" s="1"/>
      <c r="SEV33" s="1"/>
      <c r="SEW33" s="1"/>
      <c r="SEX33" s="1"/>
      <c r="SEY33" s="1"/>
      <c r="SEZ33" s="1"/>
      <c r="SFA33" s="1"/>
      <c r="SFB33" s="1"/>
      <c r="SFC33" s="1"/>
      <c r="SFD33" s="1"/>
      <c r="SFE33" s="1"/>
      <c r="SFF33" s="1"/>
      <c r="SFG33" s="1"/>
      <c r="SFH33" s="1"/>
      <c r="SFI33" s="1"/>
      <c r="SFJ33" s="1"/>
      <c r="SFK33" s="1"/>
      <c r="SFL33" s="1"/>
      <c r="SFM33" s="1"/>
      <c r="SFN33" s="1"/>
      <c r="SFO33" s="1"/>
      <c r="SFP33" s="1"/>
      <c r="SFQ33" s="1"/>
      <c r="SFR33" s="1"/>
      <c r="SFS33" s="1"/>
      <c r="SFT33" s="1"/>
      <c r="SFU33" s="1"/>
      <c r="SFV33" s="1"/>
      <c r="SFW33" s="1"/>
      <c r="SFX33" s="1"/>
      <c r="SFY33" s="1"/>
      <c r="SFZ33" s="1"/>
      <c r="SGA33" s="1"/>
      <c r="SGB33" s="1"/>
      <c r="SGC33" s="1"/>
      <c r="SGD33" s="1"/>
      <c r="SGE33" s="1"/>
      <c r="SGF33" s="1"/>
      <c r="SGG33" s="1"/>
      <c r="SGH33" s="1"/>
      <c r="SGI33" s="1"/>
      <c r="SGJ33" s="1"/>
      <c r="SGK33" s="1"/>
      <c r="SGL33" s="1"/>
      <c r="SGM33" s="1"/>
      <c r="SGN33" s="1"/>
      <c r="SGO33" s="1"/>
      <c r="SGP33" s="1"/>
      <c r="SGQ33" s="1"/>
      <c r="SGR33" s="1"/>
      <c r="SGS33" s="1"/>
      <c r="SGT33" s="1"/>
      <c r="SGU33" s="1"/>
      <c r="SGV33" s="1"/>
      <c r="SGW33" s="1"/>
      <c r="SGX33" s="1"/>
      <c r="SGY33" s="1"/>
      <c r="SGZ33" s="1"/>
      <c r="SHA33" s="1"/>
      <c r="SHB33" s="1"/>
      <c r="SHC33" s="1"/>
      <c r="SHD33" s="1"/>
      <c r="SHE33" s="1"/>
      <c r="SHF33" s="1"/>
      <c r="SHG33" s="1"/>
      <c r="SHH33" s="1"/>
      <c r="SHI33" s="1"/>
      <c r="SHJ33" s="1"/>
      <c r="SHK33" s="1"/>
      <c r="SHL33" s="1"/>
      <c r="SHM33" s="1"/>
      <c r="SHN33" s="1"/>
      <c r="SHO33" s="1"/>
      <c r="SHP33" s="1"/>
      <c r="SHQ33" s="1"/>
      <c r="SHR33" s="1"/>
      <c r="SHS33" s="1"/>
      <c r="SHT33" s="1"/>
      <c r="SHU33" s="1"/>
      <c r="SHV33" s="1"/>
      <c r="SHW33" s="1"/>
      <c r="SHX33" s="1"/>
      <c r="SHY33" s="1"/>
      <c r="SHZ33" s="1"/>
      <c r="SIA33" s="1"/>
      <c r="SIB33" s="1"/>
      <c r="SIC33" s="1"/>
      <c r="SID33" s="1"/>
      <c r="SIE33" s="1"/>
      <c r="SIF33" s="1"/>
      <c r="SIG33" s="1"/>
      <c r="SIH33" s="1"/>
      <c r="SII33" s="1"/>
      <c r="SIJ33" s="1"/>
      <c r="SIK33" s="1"/>
      <c r="SIL33" s="1"/>
      <c r="SIM33" s="1"/>
      <c r="SIN33" s="1"/>
      <c r="SIO33" s="1"/>
      <c r="SIP33" s="1"/>
      <c r="SIQ33" s="1"/>
      <c r="SIR33" s="1"/>
      <c r="SIS33" s="1"/>
      <c r="SIT33" s="1"/>
      <c r="SIU33" s="1"/>
      <c r="SIV33" s="1"/>
      <c r="SIW33" s="1"/>
      <c r="SIX33" s="1"/>
      <c r="SIY33" s="1"/>
      <c r="SIZ33" s="1"/>
      <c r="SJA33" s="1"/>
      <c r="SJB33" s="1"/>
      <c r="SJC33" s="1"/>
      <c r="SJD33" s="1"/>
      <c r="SJE33" s="1"/>
      <c r="SJF33" s="1"/>
      <c r="SJG33" s="1"/>
      <c r="SJH33" s="1"/>
      <c r="SJI33" s="1"/>
      <c r="SJJ33" s="1"/>
      <c r="SJK33" s="1"/>
      <c r="SJL33" s="1"/>
      <c r="SJM33" s="1"/>
      <c r="SJN33" s="1"/>
      <c r="SJO33" s="1"/>
      <c r="SJP33" s="1"/>
      <c r="SJQ33" s="1"/>
      <c r="SJR33" s="1"/>
      <c r="SJS33" s="1"/>
      <c r="SJT33" s="1"/>
      <c r="SJU33" s="1"/>
      <c r="SJV33" s="1"/>
      <c r="SJW33" s="1"/>
      <c r="SJX33" s="1"/>
      <c r="SJY33" s="1"/>
      <c r="SJZ33" s="1"/>
      <c r="SKA33" s="1"/>
      <c r="SKB33" s="1"/>
      <c r="SKC33" s="1"/>
      <c r="SKD33" s="1"/>
      <c r="SKE33" s="1"/>
      <c r="SKF33" s="1"/>
      <c r="SKG33" s="1"/>
      <c r="SKH33" s="1"/>
      <c r="SKI33" s="1"/>
      <c r="SKJ33" s="1"/>
      <c r="SKK33" s="1"/>
      <c r="SKL33" s="1"/>
      <c r="SKM33" s="1"/>
      <c r="SKN33" s="1"/>
      <c r="SKO33" s="1"/>
      <c r="SKP33" s="1"/>
      <c r="SKQ33" s="1"/>
      <c r="SKR33" s="1"/>
      <c r="SKS33" s="1"/>
      <c r="SKT33" s="1"/>
      <c r="SKU33" s="1"/>
      <c r="SKV33" s="1"/>
      <c r="SKW33" s="1"/>
      <c r="SKX33" s="1"/>
      <c r="SKY33" s="1"/>
      <c r="SKZ33" s="1"/>
      <c r="SLA33" s="1"/>
      <c r="SLB33" s="1"/>
      <c r="SLC33" s="1"/>
      <c r="SLD33" s="1"/>
      <c r="SLE33" s="1"/>
      <c r="SLF33" s="1"/>
      <c r="SLG33" s="1"/>
      <c r="SLH33" s="1"/>
      <c r="SLI33" s="1"/>
      <c r="SLJ33" s="1"/>
      <c r="SLK33" s="1"/>
      <c r="SLL33" s="1"/>
      <c r="SLM33" s="1"/>
      <c r="SLN33" s="1"/>
      <c r="SLO33" s="1"/>
      <c r="SLP33" s="1"/>
      <c r="SLQ33" s="1"/>
      <c r="SLR33" s="1"/>
      <c r="SLS33" s="1"/>
      <c r="SLT33" s="1"/>
      <c r="SLU33" s="1"/>
      <c r="SLV33" s="1"/>
      <c r="SLW33" s="1"/>
      <c r="SLX33" s="1"/>
      <c r="SLY33" s="1"/>
      <c r="SLZ33" s="1"/>
      <c r="SMA33" s="1"/>
      <c r="SMB33" s="1"/>
      <c r="SMC33" s="1"/>
      <c r="SMD33" s="1"/>
      <c r="SME33" s="1"/>
      <c r="SMF33" s="1"/>
      <c r="SMG33" s="1"/>
      <c r="SMH33" s="1"/>
      <c r="SMI33" s="1"/>
      <c r="SMJ33" s="1"/>
      <c r="SMK33" s="1"/>
      <c r="SML33" s="1"/>
      <c r="SMM33" s="1"/>
      <c r="SMN33" s="1"/>
      <c r="SMO33" s="1"/>
      <c r="SMP33" s="1"/>
      <c r="SMQ33" s="1"/>
      <c r="SMR33" s="1"/>
      <c r="SMS33" s="1"/>
      <c r="SMT33" s="1"/>
      <c r="SMU33" s="1"/>
      <c r="SMV33" s="1"/>
      <c r="SMW33" s="1"/>
      <c r="SMX33" s="1"/>
      <c r="SMY33" s="1"/>
      <c r="SMZ33" s="1"/>
      <c r="SNA33" s="1"/>
      <c r="SNB33" s="1"/>
      <c r="SNC33" s="1"/>
      <c r="SND33" s="1"/>
      <c r="SNE33" s="1"/>
      <c r="SNF33" s="1"/>
      <c r="SNG33" s="1"/>
      <c r="SNH33" s="1"/>
      <c r="SNI33" s="1"/>
      <c r="SNJ33" s="1"/>
      <c r="SNK33" s="1"/>
      <c r="SNL33" s="1"/>
      <c r="SNM33" s="1"/>
      <c r="SNN33" s="1"/>
      <c r="SNO33" s="1"/>
      <c r="SNP33" s="1"/>
      <c r="SNQ33" s="1"/>
      <c r="SNR33" s="1"/>
      <c r="SNS33" s="1"/>
      <c r="SNT33" s="1"/>
      <c r="SNU33" s="1"/>
      <c r="SNV33" s="1"/>
      <c r="SNW33" s="1"/>
      <c r="SNX33" s="1"/>
      <c r="SNY33" s="1"/>
      <c r="SNZ33" s="1"/>
      <c r="SOA33" s="1"/>
      <c r="SOB33" s="1"/>
      <c r="SOC33" s="1"/>
      <c r="SOD33" s="1"/>
      <c r="SOE33" s="1"/>
      <c r="SOF33" s="1"/>
      <c r="SOG33" s="1"/>
      <c r="SOH33" s="1"/>
      <c r="SOI33" s="1"/>
      <c r="SOJ33" s="1"/>
      <c r="SOK33" s="1"/>
      <c r="SOL33" s="1"/>
      <c r="SOM33" s="1"/>
      <c r="SON33" s="1"/>
      <c r="SOO33" s="1"/>
      <c r="SOP33" s="1"/>
      <c r="SOQ33" s="1"/>
      <c r="SOR33" s="1"/>
      <c r="SOS33" s="1"/>
      <c r="SOT33" s="1"/>
      <c r="SOU33" s="1"/>
      <c r="SOV33" s="1"/>
      <c r="SOW33" s="1"/>
      <c r="SOX33" s="1"/>
      <c r="SOY33" s="1"/>
      <c r="SOZ33" s="1"/>
      <c r="SPA33" s="1"/>
      <c r="SPB33" s="1"/>
      <c r="SPC33" s="1"/>
      <c r="SPD33" s="1"/>
      <c r="SPE33" s="1"/>
      <c r="SPF33" s="1"/>
      <c r="SPG33" s="1"/>
      <c r="SPH33" s="1"/>
      <c r="SPI33" s="1"/>
      <c r="SPJ33" s="1"/>
      <c r="SPK33" s="1"/>
      <c r="SPL33" s="1"/>
      <c r="SPM33" s="1"/>
      <c r="SPN33" s="1"/>
      <c r="SPO33" s="1"/>
      <c r="SPP33" s="1"/>
      <c r="SPQ33" s="1"/>
      <c r="SPR33" s="1"/>
      <c r="SPS33" s="1"/>
      <c r="SPT33" s="1"/>
      <c r="SPU33" s="1"/>
      <c r="SPV33" s="1"/>
      <c r="SPW33" s="1"/>
      <c r="SPX33" s="1"/>
      <c r="SPY33" s="1"/>
      <c r="SPZ33" s="1"/>
      <c r="SQA33" s="1"/>
      <c r="SQB33" s="1"/>
      <c r="SQC33" s="1"/>
      <c r="SQD33" s="1"/>
      <c r="SQE33" s="1"/>
      <c r="SQF33" s="1"/>
      <c r="SQG33" s="1"/>
      <c r="SQH33" s="1"/>
      <c r="SQI33" s="1"/>
      <c r="SQJ33" s="1"/>
      <c r="SQK33" s="1"/>
      <c r="SQL33" s="1"/>
      <c r="SQM33" s="1"/>
      <c r="SQN33" s="1"/>
      <c r="SQO33" s="1"/>
      <c r="SQP33" s="1"/>
      <c r="SQQ33" s="1"/>
      <c r="SQR33" s="1"/>
      <c r="SQS33" s="1"/>
      <c r="SQT33" s="1"/>
      <c r="SQU33" s="1"/>
      <c r="SQV33" s="1"/>
      <c r="SQW33" s="1"/>
      <c r="SQX33" s="1"/>
      <c r="SQY33" s="1"/>
      <c r="SQZ33" s="1"/>
      <c r="SRA33" s="1"/>
      <c r="SRB33" s="1"/>
      <c r="SRC33" s="1"/>
      <c r="SRD33" s="1"/>
      <c r="SRE33" s="1"/>
      <c r="SRF33" s="1"/>
      <c r="SRG33" s="1"/>
      <c r="SRH33" s="1"/>
      <c r="SRI33" s="1"/>
      <c r="SRJ33" s="1"/>
      <c r="SRK33" s="1"/>
      <c r="SRL33" s="1"/>
      <c r="SRM33" s="1"/>
      <c r="SRN33" s="1"/>
      <c r="SRO33" s="1"/>
      <c r="SRP33" s="1"/>
      <c r="SRQ33" s="1"/>
      <c r="SRR33" s="1"/>
      <c r="SRS33" s="1"/>
      <c r="SRT33" s="1"/>
      <c r="SRU33" s="1"/>
      <c r="SRV33" s="1"/>
      <c r="SRW33" s="1"/>
      <c r="SRX33" s="1"/>
      <c r="SRY33" s="1"/>
      <c r="SRZ33" s="1"/>
      <c r="SSA33" s="1"/>
      <c r="SSB33" s="1"/>
      <c r="SSC33" s="1"/>
      <c r="SSD33" s="1"/>
      <c r="SSE33" s="1"/>
      <c r="SSF33" s="1"/>
      <c r="SSG33" s="1"/>
      <c r="SSH33" s="1"/>
      <c r="SSI33" s="1"/>
      <c r="SSJ33" s="1"/>
      <c r="SSK33" s="1"/>
      <c r="SSL33" s="1"/>
      <c r="SSM33" s="1"/>
      <c r="SSN33" s="1"/>
      <c r="SSO33" s="1"/>
      <c r="SSP33" s="1"/>
      <c r="SSQ33" s="1"/>
      <c r="SSR33" s="1"/>
      <c r="SSS33" s="1"/>
      <c r="SST33" s="1"/>
      <c r="SSU33" s="1"/>
      <c r="SSV33" s="1"/>
      <c r="SSW33" s="1"/>
      <c r="SSX33" s="1"/>
      <c r="SSY33" s="1"/>
      <c r="SSZ33" s="1"/>
      <c r="STA33" s="1"/>
      <c r="STB33" s="1"/>
      <c r="STC33" s="1"/>
      <c r="STD33" s="1"/>
      <c r="STE33" s="1"/>
      <c r="STF33" s="1"/>
      <c r="STG33" s="1"/>
      <c r="STH33" s="1"/>
      <c r="STI33" s="1"/>
      <c r="STJ33" s="1"/>
      <c r="STK33" s="1"/>
      <c r="STL33" s="1"/>
      <c r="STM33" s="1"/>
      <c r="STN33" s="1"/>
      <c r="STO33" s="1"/>
      <c r="STP33" s="1"/>
      <c r="STQ33" s="1"/>
      <c r="STR33" s="1"/>
      <c r="STS33" s="1"/>
      <c r="STT33" s="1"/>
      <c r="STU33" s="1"/>
      <c r="STV33" s="1"/>
      <c r="STW33" s="1"/>
      <c r="STX33" s="1"/>
      <c r="STY33" s="1"/>
      <c r="STZ33" s="1"/>
      <c r="SUA33" s="1"/>
      <c r="SUB33" s="1"/>
      <c r="SUC33" s="1"/>
      <c r="SUD33" s="1"/>
      <c r="SUE33" s="1"/>
      <c r="SUF33" s="1"/>
      <c r="SUG33" s="1"/>
      <c r="SUH33" s="1"/>
      <c r="SUI33" s="1"/>
      <c r="SUJ33" s="1"/>
      <c r="SUK33" s="1"/>
      <c r="SUL33" s="1"/>
      <c r="SUM33" s="1"/>
      <c r="SUN33" s="1"/>
      <c r="SUO33" s="1"/>
      <c r="SUP33" s="1"/>
      <c r="SUQ33" s="1"/>
      <c r="SUR33" s="1"/>
      <c r="SUS33" s="1"/>
      <c r="SUT33" s="1"/>
      <c r="SUU33" s="1"/>
      <c r="SUV33" s="1"/>
      <c r="SUW33" s="1"/>
      <c r="SUX33" s="1"/>
      <c r="SUY33" s="1"/>
      <c r="SUZ33" s="1"/>
      <c r="SVA33" s="1"/>
      <c r="SVB33" s="1"/>
      <c r="SVC33" s="1"/>
      <c r="SVD33" s="1"/>
      <c r="SVE33" s="1"/>
      <c r="SVF33" s="1"/>
      <c r="SVG33" s="1"/>
      <c r="SVH33" s="1"/>
      <c r="SVI33" s="1"/>
      <c r="SVJ33" s="1"/>
      <c r="SVK33" s="1"/>
      <c r="SVL33" s="1"/>
      <c r="SVM33" s="1"/>
      <c r="SVN33" s="1"/>
      <c r="SVO33" s="1"/>
      <c r="SVP33" s="1"/>
      <c r="SVQ33" s="1"/>
      <c r="SVR33" s="1"/>
      <c r="SVS33" s="1"/>
      <c r="SVT33" s="1"/>
      <c r="SVU33" s="1"/>
      <c r="SVV33" s="1"/>
      <c r="SVW33" s="1"/>
      <c r="SVX33" s="1"/>
      <c r="SVY33" s="1"/>
      <c r="SVZ33" s="1"/>
      <c r="SWA33" s="1"/>
      <c r="SWB33" s="1"/>
      <c r="SWC33" s="1"/>
      <c r="SWD33" s="1"/>
      <c r="SWE33" s="1"/>
      <c r="SWF33" s="1"/>
      <c r="SWG33" s="1"/>
      <c r="SWH33" s="1"/>
      <c r="SWI33" s="1"/>
      <c r="SWJ33" s="1"/>
      <c r="SWK33" s="1"/>
      <c r="SWL33" s="1"/>
      <c r="SWM33" s="1"/>
      <c r="SWN33" s="1"/>
      <c r="SWO33" s="1"/>
      <c r="SWP33" s="1"/>
      <c r="SWQ33" s="1"/>
      <c r="SWR33" s="1"/>
      <c r="SWS33" s="1"/>
      <c r="SWT33" s="1"/>
      <c r="SWU33" s="1"/>
      <c r="SWV33" s="1"/>
      <c r="SWW33" s="1"/>
      <c r="SWX33" s="1"/>
      <c r="SWY33" s="1"/>
      <c r="SWZ33" s="1"/>
      <c r="SXA33" s="1"/>
      <c r="SXB33" s="1"/>
      <c r="SXC33" s="1"/>
      <c r="SXD33" s="1"/>
      <c r="SXE33" s="1"/>
      <c r="SXF33" s="1"/>
      <c r="SXG33" s="1"/>
      <c r="SXH33" s="1"/>
      <c r="SXI33" s="1"/>
      <c r="SXJ33" s="1"/>
      <c r="SXK33" s="1"/>
      <c r="SXL33" s="1"/>
      <c r="SXM33" s="1"/>
      <c r="SXN33" s="1"/>
      <c r="SXO33" s="1"/>
      <c r="SXP33" s="1"/>
      <c r="SXQ33" s="1"/>
      <c r="SXR33" s="1"/>
      <c r="SXS33" s="1"/>
      <c r="SXT33" s="1"/>
      <c r="SXU33" s="1"/>
      <c r="SXV33" s="1"/>
      <c r="SXW33" s="1"/>
      <c r="SXX33" s="1"/>
      <c r="SXY33" s="1"/>
      <c r="SXZ33" s="1"/>
      <c r="SYA33" s="1"/>
      <c r="SYB33" s="1"/>
      <c r="SYC33" s="1"/>
      <c r="SYD33" s="1"/>
      <c r="SYE33" s="1"/>
      <c r="SYF33" s="1"/>
      <c r="SYG33" s="1"/>
      <c r="SYH33" s="1"/>
      <c r="SYI33" s="1"/>
      <c r="SYJ33" s="1"/>
      <c r="SYK33" s="1"/>
      <c r="SYL33" s="1"/>
      <c r="SYM33" s="1"/>
      <c r="SYN33" s="1"/>
      <c r="SYO33" s="1"/>
      <c r="SYP33" s="1"/>
      <c r="SYQ33" s="1"/>
      <c r="SYR33" s="1"/>
      <c r="SYS33" s="1"/>
      <c r="SYT33" s="1"/>
      <c r="SYU33" s="1"/>
      <c r="SYV33" s="1"/>
      <c r="SYW33" s="1"/>
      <c r="SYX33" s="1"/>
      <c r="SYY33" s="1"/>
      <c r="SYZ33" s="1"/>
      <c r="SZA33" s="1"/>
      <c r="SZB33" s="1"/>
      <c r="SZC33" s="1"/>
      <c r="SZD33" s="1"/>
      <c r="SZE33" s="1"/>
      <c r="SZF33" s="1"/>
      <c r="SZG33" s="1"/>
      <c r="SZH33" s="1"/>
      <c r="SZI33" s="1"/>
      <c r="SZJ33" s="1"/>
      <c r="SZK33" s="1"/>
      <c r="SZL33" s="1"/>
      <c r="SZM33" s="1"/>
      <c r="SZN33" s="1"/>
      <c r="SZO33" s="1"/>
      <c r="SZP33" s="1"/>
      <c r="SZQ33" s="1"/>
      <c r="SZR33" s="1"/>
      <c r="SZS33" s="1"/>
      <c r="SZT33" s="1"/>
      <c r="SZU33" s="1"/>
      <c r="SZV33" s="1"/>
      <c r="SZW33" s="1"/>
      <c r="SZX33" s="1"/>
      <c r="SZY33" s="1"/>
      <c r="SZZ33" s="1"/>
      <c r="TAA33" s="1"/>
      <c r="TAB33" s="1"/>
      <c r="TAC33" s="1"/>
      <c r="TAD33" s="1"/>
      <c r="TAE33" s="1"/>
      <c r="TAF33" s="1"/>
      <c r="TAG33" s="1"/>
      <c r="TAH33" s="1"/>
      <c r="TAI33" s="1"/>
      <c r="TAJ33" s="1"/>
      <c r="TAK33" s="1"/>
      <c r="TAL33" s="1"/>
      <c r="TAM33" s="1"/>
      <c r="TAN33" s="1"/>
      <c r="TAO33" s="1"/>
      <c r="TAP33" s="1"/>
      <c r="TAQ33" s="1"/>
      <c r="TAR33" s="1"/>
      <c r="TAS33" s="1"/>
      <c r="TAT33" s="1"/>
      <c r="TAU33" s="1"/>
      <c r="TAV33" s="1"/>
      <c r="TAW33" s="1"/>
      <c r="TAX33" s="1"/>
      <c r="TAY33" s="1"/>
      <c r="TAZ33" s="1"/>
      <c r="TBA33" s="1"/>
      <c r="TBB33" s="1"/>
      <c r="TBC33" s="1"/>
      <c r="TBD33" s="1"/>
      <c r="TBE33" s="1"/>
      <c r="TBF33" s="1"/>
      <c r="TBG33" s="1"/>
      <c r="TBH33" s="1"/>
      <c r="TBI33" s="1"/>
      <c r="TBJ33" s="1"/>
      <c r="TBK33" s="1"/>
      <c r="TBL33" s="1"/>
      <c r="TBM33" s="1"/>
      <c r="TBN33" s="1"/>
      <c r="TBO33" s="1"/>
      <c r="TBP33" s="1"/>
      <c r="TBQ33" s="1"/>
      <c r="TBR33" s="1"/>
      <c r="TBS33" s="1"/>
      <c r="TBT33" s="1"/>
      <c r="TBU33" s="1"/>
      <c r="TBV33" s="1"/>
      <c r="TBW33" s="1"/>
      <c r="TBX33" s="1"/>
      <c r="TBY33" s="1"/>
      <c r="TBZ33" s="1"/>
      <c r="TCA33" s="1"/>
      <c r="TCB33" s="1"/>
      <c r="TCC33" s="1"/>
      <c r="TCD33" s="1"/>
      <c r="TCE33" s="1"/>
      <c r="TCF33" s="1"/>
      <c r="TCG33" s="1"/>
      <c r="TCH33" s="1"/>
      <c r="TCI33" s="1"/>
      <c r="TCJ33" s="1"/>
      <c r="TCK33" s="1"/>
      <c r="TCL33" s="1"/>
      <c r="TCM33" s="1"/>
      <c r="TCN33" s="1"/>
      <c r="TCO33" s="1"/>
      <c r="TCP33" s="1"/>
      <c r="TCQ33" s="1"/>
      <c r="TCR33" s="1"/>
      <c r="TCS33" s="1"/>
      <c r="TCT33" s="1"/>
      <c r="TCU33" s="1"/>
      <c r="TCV33" s="1"/>
      <c r="TCW33" s="1"/>
      <c r="TCX33" s="1"/>
      <c r="TCY33" s="1"/>
      <c r="TCZ33" s="1"/>
      <c r="TDA33" s="1"/>
      <c r="TDB33" s="1"/>
      <c r="TDC33" s="1"/>
      <c r="TDD33" s="1"/>
      <c r="TDE33" s="1"/>
      <c r="TDF33" s="1"/>
      <c r="TDG33" s="1"/>
      <c r="TDH33" s="1"/>
      <c r="TDI33" s="1"/>
      <c r="TDJ33" s="1"/>
      <c r="TDK33" s="1"/>
      <c r="TDL33" s="1"/>
      <c r="TDM33" s="1"/>
      <c r="TDN33" s="1"/>
      <c r="TDO33" s="1"/>
      <c r="TDP33" s="1"/>
      <c r="TDQ33" s="1"/>
      <c r="TDR33" s="1"/>
      <c r="TDS33" s="1"/>
      <c r="TDT33" s="1"/>
      <c r="TDU33" s="1"/>
      <c r="TDV33" s="1"/>
      <c r="TDW33" s="1"/>
      <c r="TDX33" s="1"/>
      <c r="TDY33" s="1"/>
      <c r="TDZ33" s="1"/>
      <c r="TEA33" s="1"/>
      <c r="TEB33" s="1"/>
      <c r="TEC33" s="1"/>
      <c r="TED33" s="1"/>
      <c r="TEE33" s="1"/>
      <c r="TEF33" s="1"/>
      <c r="TEG33" s="1"/>
      <c r="TEH33" s="1"/>
      <c r="TEI33" s="1"/>
      <c r="TEJ33" s="1"/>
      <c r="TEK33" s="1"/>
      <c r="TEL33" s="1"/>
      <c r="TEM33" s="1"/>
      <c r="TEN33" s="1"/>
      <c r="TEO33" s="1"/>
      <c r="TEP33" s="1"/>
      <c r="TEQ33" s="1"/>
      <c r="TER33" s="1"/>
      <c r="TES33" s="1"/>
      <c r="TET33" s="1"/>
      <c r="TEU33" s="1"/>
      <c r="TEV33" s="1"/>
      <c r="TEW33" s="1"/>
      <c r="TEX33" s="1"/>
      <c r="TEY33" s="1"/>
      <c r="TEZ33" s="1"/>
      <c r="TFA33" s="1"/>
      <c r="TFB33" s="1"/>
      <c r="TFC33" s="1"/>
      <c r="TFD33" s="1"/>
      <c r="TFE33" s="1"/>
      <c r="TFF33" s="1"/>
      <c r="TFG33" s="1"/>
      <c r="TFH33" s="1"/>
      <c r="TFI33" s="1"/>
      <c r="TFJ33" s="1"/>
      <c r="TFK33" s="1"/>
      <c r="TFL33" s="1"/>
      <c r="TFM33" s="1"/>
      <c r="TFN33" s="1"/>
      <c r="TFO33" s="1"/>
      <c r="TFP33" s="1"/>
      <c r="TFQ33" s="1"/>
      <c r="TFR33" s="1"/>
      <c r="TFS33" s="1"/>
      <c r="TFT33" s="1"/>
      <c r="TFU33" s="1"/>
      <c r="TFV33" s="1"/>
      <c r="TFW33" s="1"/>
      <c r="TFX33" s="1"/>
      <c r="TFY33" s="1"/>
      <c r="TFZ33" s="1"/>
      <c r="TGA33" s="1"/>
      <c r="TGB33" s="1"/>
      <c r="TGC33" s="1"/>
      <c r="TGD33" s="1"/>
      <c r="TGE33" s="1"/>
      <c r="TGF33" s="1"/>
      <c r="TGG33" s="1"/>
      <c r="TGH33" s="1"/>
      <c r="TGI33" s="1"/>
      <c r="TGJ33" s="1"/>
      <c r="TGK33" s="1"/>
      <c r="TGL33" s="1"/>
      <c r="TGM33" s="1"/>
      <c r="TGN33" s="1"/>
      <c r="TGO33" s="1"/>
      <c r="TGP33" s="1"/>
      <c r="TGQ33" s="1"/>
      <c r="TGR33" s="1"/>
      <c r="TGS33" s="1"/>
      <c r="TGT33" s="1"/>
      <c r="TGU33" s="1"/>
      <c r="TGV33" s="1"/>
      <c r="TGW33" s="1"/>
      <c r="TGX33" s="1"/>
      <c r="TGY33" s="1"/>
      <c r="TGZ33" s="1"/>
      <c r="THA33" s="1"/>
      <c r="THB33" s="1"/>
      <c r="THC33" s="1"/>
      <c r="THD33" s="1"/>
      <c r="THE33" s="1"/>
      <c r="THF33" s="1"/>
      <c r="THG33" s="1"/>
      <c r="THH33" s="1"/>
      <c r="THI33" s="1"/>
      <c r="THJ33" s="1"/>
      <c r="THK33" s="1"/>
      <c r="THL33" s="1"/>
      <c r="THM33" s="1"/>
      <c r="THN33" s="1"/>
      <c r="THO33" s="1"/>
      <c r="THP33" s="1"/>
      <c r="THQ33" s="1"/>
      <c r="THR33" s="1"/>
      <c r="THS33" s="1"/>
      <c r="THT33" s="1"/>
      <c r="THU33" s="1"/>
      <c r="THV33" s="1"/>
      <c r="THW33" s="1"/>
      <c r="THX33" s="1"/>
      <c r="THY33" s="1"/>
      <c r="THZ33" s="1"/>
      <c r="TIA33" s="1"/>
      <c r="TIB33" s="1"/>
      <c r="TIC33" s="1"/>
      <c r="TID33" s="1"/>
      <c r="TIE33" s="1"/>
      <c r="TIF33" s="1"/>
      <c r="TIG33" s="1"/>
      <c r="TIH33" s="1"/>
      <c r="TII33" s="1"/>
      <c r="TIJ33" s="1"/>
      <c r="TIK33" s="1"/>
      <c r="TIL33" s="1"/>
      <c r="TIM33" s="1"/>
      <c r="TIN33" s="1"/>
      <c r="TIO33" s="1"/>
      <c r="TIP33" s="1"/>
      <c r="TIQ33" s="1"/>
      <c r="TIR33" s="1"/>
      <c r="TIS33" s="1"/>
      <c r="TIT33" s="1"/>
      <c r="TIU33" s="1"/>
      <c r="TIV33" s="1"/>
      <c r="TIW33" s="1"/>
      <c r="TIX33" s="1"/>
      <c r="TIY33" s="1"/>
      <c r="TIZ33" s="1"/>
      <c r="TJA33" s="1"/>
      <c r="TJB33" s="1"/>
      <c r="TJC33" s="1"/>
      <c r="TJD33" s="1"/>
      <c r="TJE33" s="1"/>
      <c r="TJF33" s="1"/>
      <c r="TJG33" s="1"/>
      <c r="TJH33" s="1"/>
      <c r="TJI33" s="1"/>
      <c r="TJJ33" s="1"/>
      <c r="TJK33" s="1"/>
      <c r="TJL33" s="1"/>
      <c r="TJM33" s="1"/>
      <c r="TJN33" s="1"/>
      <c r="TJO33" s="1"/>
      <c r="TJP33" s="1"/>
      <c r="TJQ33" s="1"/>
      <c r="TJR33" s="1"/>
      <c r="TJS33" s="1"/>
      <c r="TJT33" s="1"/>
      <c r="TJU33" s="1"/>
      <c r="TJV33" s="1"/>
      <c r="TJW33" s="1"/>
      <c r="TJX33" s="1"/>
      <c r="TJY33" s="1"/>
      <c r="TJZ33" s="1"/>
      <c r="TKA33" s="1"/>
      <c r="TKB33" s="1"/>
      <c r="TKC33" s="1"/>
      <c r="TKD33" s="1"/>
      <c r="TKE33" s="1"/>
      <c r="TKF33" s="1"/>
      <c r="TKG33" s="1"/>
      <c r="TKH33" s="1"/>
      <c r="TKI33" s="1"/>
      <c r="TKJ33" s="1"/>
      <c r="TKK33" s="1"/>
      <c r="TKL33" s="1"/>
      <c r="TKM33" s="1"/>
      <c r="TKN33" s="1"/>
      <c r="TKO33" s="1"/>
      <c r="TKP33" s="1"/>
      <c r="TKQ33" s="1"/>
      <c r="TKR33" s="1"/>
      <c r="TKS33" s="1"/>
      <c r="TKT33" s="1"/>
      <c r="TKU33" s="1"/>
      <c r="TKV33" s="1"/>
      <c r="TKW33" s="1"/>
      <c r="TKX33" s="1"/>
      <c r="TKY33" s="1"/>
      <c r="TKZ33" s="1"/>
      <c r="TLA33" s="1"/>
      <c r="TLB33" s="1"/>
      <c r="TLC33" s="1"/>
      <c r="TLD33" s="1"/>
      <c r="TLE33" s="1"/>
      <c r="TLF33" s="1"/>
      <c r="TLG33" s="1"/>
      <c r="TLH33" s="1"/>
      <c r="TLI33" s="1"/>
      <c r="TLJ33" s="1"/>
      <c r="TLK33" s="1"/>
      <c r="TLL33" s="1"/>
      <c r="TLM33" s="1"/>
      <c r="TLN33" s="1"/>
      <c r="TLO33" s="1"/>
      <c r="TLP33" s="1"/>
      <c r="TLQ33" s="1"/>
      <c r="TLR33" s="1"/>
      <c r="TLS33" s="1"/>
      <c r="TLT33" s="1"/>
      <c r="TLU33" s="1"/>
      <c r="TLV33" s="1"/>
      <c r="TLW33" s="1"/>
      <c r="TLX33" s="1"/>
      <c r="TLY33" s="1"/>
      <c r="TLZ33" s="1"/>
      <c r="TMA33" s="1"/>
      <c r="TMB33" s="1"/>
      <c r="TMC33" s="1"/>
      <c r="TMD33" s="1"/>
      <c r="TME33" s="1"/>
      <c r="TMF33" s="1"/>
      <c r="TMG33" s="1"/>
      <c r="TMH33" s="1"/>
      <c r="TMI33" s="1"/>
      <c r="TMJ33" s="1"/>
      <c r="TMK33" s="1"/>
      <c r="TML33" s="1"/>
      <c r="TMM33" s="1"/>
      <c r="TMN33" s="1"/>
      <c r="TMO33" s="1"/>
      <c r="TMP33" s="1"/>
      <c r="TMQ33" s="1"/>
      <c r="TMR33" s="1"/>
      <c r="TMS33" s="1"/>
      <c r="TMT33" s="1"/>
      <c r="TMU33" s="1"/>
      <c r="TMV33" s="1"/>
      <c r="TMW33" s="1"/>
      <c r="TMX33" s="1"/>
      <c r="TMY33" s="1"/>
      <c r="TMZ33" s="1"/>
      <c r="TNA33" s="1"/>
      <c r="TNB33" s="1"/>
      <c r="TNC33" s="1"/>
      <c r="TND33" s="1"/>
      <c r="TNE33" s="1"/>
      <c r="TNF33" s="1"/>
      <c r="TNG33" s="1"/>
      <c r="TNH33" s="1"/>
      <c r="TNI33" s="1"/>
      <c r="TNJ33" s="1"/>
      <c r="TNK33" s="1"/>
      <c r="TNL33" s="1"/>
      <c r="TNM33" s="1"/>
      <c r="TNN33" s="1"/>
      <c r="TNO33" s="1"/>
      <c r="TNP33" s="1"/>
      <c r="TNQ33" s="1"/>
      <c r="TNR33" s="1"/>
      <c r="TNS33" s="1"/>
      <c r="TNT33" s="1"/>
      <c r="TNU33" s="1"/>
      <c r="TNV33" s="1"/>
      <c r="TNW33" s="1"/>
      <c r="TNX33" s="1"/>
      <c r="TNY33" s="1"/>
      <c r="TNZ33" s="1"/>
      <c r="TOA33" s="1"/>
      <c r="TOB33" s="1"/>
      <c r="TOC33" s="1"/>
      <c r="TOD33" s="1"/>
      <c r="TOE33" s="1"/>
      <c r="TOF33" s="1"/>
      <c r="TOG33" s="1"/>
      <c r="TOH33" s="1"/>
      <c r="TOI33" s="1"/>
      <c r="TOJ33" s="1"/>
      <c r="TOK33" s="1"/>
      <c r="TOL33" s="1"/>
      <c r="TOM33" s="1"/>
      <c r="TON33" s="1"/>
      <c r="TOO33" s="1"/>
      <c r="TOP33" s="1"/>
      <c r="TOQ33" s="1"/>
      <c r="TOR33" s="1"/>
      <c r="TOS33" s="1"/>
      <c r="TOT33" s="1"/>
      <c r="TOU33" s="1"/>
      <c r="TOV33" s="1"/>
      <c r="TOW33" s="1"/>
      <c r="TOX33" s="1"/>
      <c r="TOY33" s="1"/>
      <c r="TOZ33" s="1"/>
      <c r="TPA33" s="1"/>
      <c r="TPB33" s="1"/>
      <c r="TPC33" s="1"/>
      <c r="TPD33" s="1"/>
      <c r="TPE33" s="1"/>
      <c r="TPF33" s="1"/>
      <c r="TPG33" s="1"/>
      <c r="TPH33" s="1"/>
      <c r="TPI33" s="1"/>
      <c r="TPJ33" s="1"/>
      <c r="TPK33" s="1"/>
      <c r="TPL33" s="1"/>
      <c r="TPM33" s="1"/>
      <c r="TPN33" s="1"/>
      <c r="TPO33" s="1"/>
      <c r="TPP33" s="1"/>
      <c r="TPQ33" s="1"/>
      <c r="TPR33" s="1"/>
      <c r="TPS33" s="1"/>
      <c r="TPT33" s="1"/>
      <c r="TPU33" s="1"/>
      <c r="TPV33" s="1"/>
      <c r="TPW33" s="1"/>
      <c r="TPX33" s="1"/>
      <c r="TPY33" s="1"/>
      <c r="TPZ33" s="1"/>
      <c r="TQA33" s="1"/>
      <c r="TQB33" s="1"/>
      <c r="TQC33" s="1"/>
      <c r="TQD33" s="1"/>
      <c r="TQE33" s="1"/>
      <c r="TQF33" s="1"/>
      <c r="TQG33" s="1"/>
      <c r="TQH33" s="1"/>
      <c r="TQI33" s="1"/>
      <c r="TQJ33" s="1"/>
      <c r="TQK33" s="1"/>
      <c r="TQL33" s="1"/>
      <c r="TQM33" s="1"/>
      <c r="TQN33" s="1"/>
      <c r="TQO33" s="1"/>
      <c r="TQP33" s="1"/>
      <c r="TQQ33" s="1"/>
      <c r="TQR33" s="1"/>
      <c r="TQS33" s="1"/>
      <c r="TQT33" s="1"/>
      <c r="TQU33" s="1"/>
      <c r="TQV33" s="1"/>
      <c r="TQW33" s="1"/>
      <c r="TQX33" s="1"/>
      <c r="TQY33" s="1"/>
      <c r="TQZ33" s="1"/>
      <c r="TRA33" s="1"/>
      <c r="TRB33" s="1"/>
      <c r="TRC33" s="1"/>
      <c r="TRD33" s="1"/>
      <c r="TRE33" s="1"/>
      <c r="TRF33" s="1"/>
      <c r="TRG33" s="1"/>
      <c r="TRH33" s="1"/>
      <c r="TRI33" s="1"/>
      <c r="TRJ33" s="1"/>
      <c r="TRK33" s="1"/>
      <c r="TRL33" s="1"/>
      <c r="TRM33" s="1"/>
      <c r="TRN33" s="1"/>
      <c r="TRO33" s="1"/>
      <c r="TRP33" s="1"/>
      <c r="TRQ33" s="1"/>
      <c r="TRR33" s="1"/>
      <c r="TRS33" s="1"/>
      <c r="TRT33" s="1"/>
      <c r="TRU33" s="1"/>
      <c r="TRV33" s="1"/>
      <c r="TRW33" s="1"/>
      <c r="TRX33" s="1"/>
      <c r="TRY33" s="1"/>
      <c r="TRZ33" s="1"/>
      <c r="TSA33" s="1"/>
      <c r="TSB33" s="1"/>
      <c r="TSC33" s="1"/>
      <c r="TSD33" s="1"/>
      <c r="TSE33" s="1"/>
      <c r="TSF33" s="1"/>
      <c r="TSG33" s="1"/>
      <c r="TSH33" s="1"/>
      <c r="TSI33" s="1"/>
      <c r="TSJ33" s="1"/>
      <c r="TSK33" s="1"/>
      <c r="TSL33" s="1"/>
      <c r="TSM33" s="1"/>
      <c r="TSN33" s="1"/>
      <c r="TSO33" s="1"/>
      <c r="TSP33" s="1"/>
      <c r="TSQ33" s="1"/>
      <c r="TSR33" s="1"/>
      <c r="TSS33" s="1"/>
      <c r="TST33" s="1"/>
      <c r="TSU33" s="1"/>
      <c r="TSV33" s="1"/>
      <c r="TSW33" s="1"/>
      <c r="TSX33" s="1"/>
      <c r="TSY33" s="1"/>
      <c r="TSZ33" s="1"/>
      <c r="TTA33" s="1"/>
      <c r="TTB33" s="1"/>
      <c r="TTC33" s="1"/>
      <c r="TTD33" s="1"/>
      <c r="TTE33" s="1"/>
      <c r="TTF33" s="1"/>
      <c r="TTG33" s="1"/>
      <c r="TTH33" s="1"/>
      <c r="TTI33" s="1"/>
      <c r="TTJ33" s="1"/>
      <c r="TTK33" s="1"/>
      <c r="TTL33" s="1"/>
      <c r="TTM33" s="1"/>
      <c r="TTN33" s="1"/>
      <c r="TTO33" s="1"/>
      <c r="TTP33" s="1"/>
      <c r="TTQ33" s="1"/>
      <c r="TTR33" s="1"/>
      <c r="TTS33" s="1"/>
      <c r="TTT33" s="1"/>
      <c r="TTU33" s="1"/>
      <c r="TTV33" s="1"/>
      <c r="TTW33" s="1"/>
      <c r="TTX33" s="1"/>
      <c r="TTY33" s="1"/>
      <c r="TTZ33" s="1"/>
      <c r="TUA33" s="1"/>
      <c r="TUB33" s="1"/>
      <c r="TUC33" s="1"/>
      <c r="TUD33" s="1"/>
      <c r="TUE33" s="1"/>
      <c r="TUF33" s="1"/>
      <c r="TUG33" s="1"/>
      <c r="TUH33" s="1"/>
      <c r="TUI33" s="1"/>
      <c r="TUJ33" s="1"/>
      <c r="TUK33" s="1"/>
      <c r="TUL33" s="1"/>
      <c r="TUM33" s="1"/>
      <c r="TUN33" s="1"/>
      <c r="TUO33" s="1"/>
      <c r="TUP33" s="1"/>
      <c r="TUQ33" s="1"/>
      <c r="TUR33" s="1"/>
      <c r="TUS33" s="1"/>
      <c r="TUT33" s="1"/>
      <c r="TUU33" s="1"/>
      <c r="TUV33" s="1"/>
      <c r="TUW33" s="1"/>
      <c r="TUX33" s="1"/>
      <c r="TUY33" s="1"/>
      <c r="TUZ33" s="1"/>
      <c r="TVA33" s="1"/>
      <c r="TVB33" s="1"/>
      <c r="TVC33" s="1"/>
      <c r="TVD33" s="1"/>
      <c r="TVE33" s="1"/>
      <c r="TVF33" s="1"/>
      <c r="TVG33" s="1"/>
      <c r="TVH33" s="1"/>
      <c r="TVI33" s="1"/>
      <c r="TVJ33" s="1"/>
      <c r="TVK33" s="1"/>
      <c r="TVL33" s="1"/>
      <c r="TVM33" s="1"/>
      <c r="TVN33" s="1"/>
      <c r="TVO33" s="1"/>
      <c r="TVP33" s="1"/>
      <c r="TVQ33" s="1"/>
      <c r="TVR33" s="1"/>
      <c r="TVS33" s="1"/>
      <c r="TVT33" s="1"/>
      <c r="TVU33" s="1"/>
      <c r="TVV33" s="1"/>
      <c r="TVW33" s="1"/>
      <c r="TVX33" s="1"/>
      <c r="TVY33" s="1"/>
      <c r="TVZ33" s="1"/>
      <c r="TWA33" s="1"/>
      <c r="TWB33" s="1"/>
      <c r="TWC33" s="1"/>
      <c r="TWD33" s="1"/>
      <c r="TWE33" s="1"/>
      <c r="TWF33" s="1"/>
      <c r="TWG33" s="1"/>
      <c r="TWH33" s="1"/>
      <c r="TWI33" s="1"/>
      <c r="TWJ33" s="1"/>
      <c r="TWK33" s="1"/>
      <c r="TWL33" s="1"/>
      <c r="TWM33" s="1"/>
      <c r="TWN33" s="1"/>
      <c r="TWO33" s="1"/>
      <c r="TWP33" s="1"/>
      <c r="TWQ33" s="1"/>
      <c r="TWR33" s="1"/>
      <c r="TWS33" s="1"/>
      <c r="TWT33" s="1"/>
      <c r="TWU33" s="1"/>
      <c r="TWV33" s="1"/>
      <c r="TWW33" s="1"/>
      <c r="TWX33" s="1"/>
      <c r="TWY33" s="1"/>
      <c r="TWZ33" s="1"/>
      <c r="TXA33" s="1"/>
      <c r="TXB33" s="1"/>
      <c r="TXC33" s="1"/>
      <c r="TXD33" s="1"/>
      <c r="TXE33" s="1"/>
      <c r="TXF33" s="1"/>
      <c r="TXG33" s="1"/>
      <c r="TXH33" s="1"/>
      <c r="TXI33" s="1"/>
      <c r="TXJ33" s="1"/>
      <c r="TXK33" s="1"/>
      <c r="TXL33" s="1"/>
      <c r="TXM33" s="1"/>
      <c r="TXN33" s="1"/>
      <c r="TXO33" s="1"/>
      <c r="TXP33" s="1"/>
      <c r="TXQ33" s="1"/>
      <c r="TXR33" s="1"/>
      <c r="TXS33" s="1"/>
      <c r="TXT33" s="1"/>
      <c r="TXU33" s="1"/>
      <c r="TXV33" s="1"/>
      <c r="TXW33" s="1"/>
      <c r="TXX33" s="1"/>
      <c r="TXY33" s="1"/>
      <c r="TXZ33" s="1"/>
      <c r="TYA33" s="1"/>
      <c r="TYB33" s="1"/>
      <c r="TYC33" s="1"/>
      <c r="TYD33" s="1"/>
      <c r="TYE33" s="1"/>
      <c r="TYF33" s="1"/>
      <c r="TYG33" s="1"/>
      <c r="TYH33" s="1"/>
      <c r="TYI33" s="1"/>
      <c r="TYJ33" s="1"/>
      <c r="TYK33" s="1"/>
      <c r="TYL33" s="1"/>
      <c r="TYM33" s="1"/>
      <c r="TYN33" s="1"/>
      <c r="TYO33" s="1"/>
      <c r="TYP33" s="1"/>
      <c r="TYQ33" s="1"/>
      <c r="TYR33" s="1"/>
      <c r="TYS33" s="1"/>
      <c r="TYT33" s="1"/>
      <c r="TYU33" s="1"/>
      <c r="TYV33" s="1"/>
      <c r="TYW33" s="1"/>
      <c r="TYX33" s="1"/>
      <c r="TYY33" s="1"/>
      <c r="TYZ33" s="1"/>
      <c r="TZA33" s="1"/>
      <c r="TZB33" s="1"/>
      <c r="TZC33" s="1"/>
      <c r="TZD33" s="1"/>
      <c r="TZE33" s="1"/>
      <c r="TZF33" s="1"/>
      <c r="TZG33" s="1"/>
      <c r="TZH33" s="1"/>
      <c r="TZI33" s="1"/>
      <c r="TZJ33" s="1"/>
      <c r="TZK33" s="1"/>
      <c r="TZL33" s="1"/>
      <c r="TZM33" s="1"/>
      <c r="TZN33" s="1"/>
      <c r="TZO33" s="1"/>
      <c r="TZP33" s="1"/>
      <c r="TZQ33" s="1"/>
      <c r="TZR33" s="1"/>
      <c r="TZS33" s="1"/>
      <c r="TZT33" s="1"/>
      <c r="TZU33" s="1"/>
      <c r="TZV33" s="1"/>
      <c r="TZW33" s="1"/>
      <c r="TZX33" s="1"/>
      <c r="TZY33" s="1"/>
      <c r="TZZ33" s="1"/>
      <c r="UAA33" s="1"/>
      <c r="UAB33" s="1"/>
      <c r="UAC33" s="1"/>
      <c r="UAD33" s="1"/>
      <c r="UAE33" s="1"/>
      <c r="UAF33" s="1"/>
      <c r="UAG33" s="1"/>
      <c r="UAH33" s="1"/>
      <c r="UAI33" s="1"/>
      <c r="UAJ33" s="1"/>
      <c r="UAK33" s="1"/>
      <c r="UAL33" s="1"/>
      <c r="UAM33" s="1"/>
      <c r="UAN33" s="1"/>
      <c r="UAO33" s="1"/>
      <c r="UAP33" s="1"/>
      <c r="UAQ33" s="1"/>
      <c r="UAR33" s="1"/>
      <c r="UAS33" s="1"/>
      <c r="UAT33" s="1"/>
      <c r="UAU33" s="1"/>
      <c r="UAV33" s="1"/>
      <c r="UAW33" s="1"/>
      <c r="UAX33" s="1"/>
      <c r="UAY33" s="1"/>
      <c r="UAZ33" s="1"/>
      <c r="UBA33" s="1"/>
      <c r="UBB33" s="1"/>
      <c r="UBC33" s="1"/>
      <c r="UBD33" s="1"/>
      <c r="UBE33" s="1"/>
      <c r="UBF33" s="1"/>
      <c r="UBG33" s="1"/>
      <c r="UBH33" s="1"/>
      <c r="UBI33" s="1"/>
      <c r="UBJ33" s="1"/>
      <c r="UBK33" s="1"/>
      <c r="UBL33" s="1"/>
      <c r="UBM33" s="1"/>
      <c r="UBN33" s="1"/>
      <c r="UBO33" s="1"/>
      <c r="UBP33" s="1"/>
      <c r="UBQ33" s="1"/>
      <c r="UBR33" s="1"/>
      <c r="UBS33" s="1"/>
      <c r="UBT33" s="1"/>
      <c r="UBU33" s="1"/>
      <c r="UBV33" s="1"/>
      <c r="UBW33" s="1"/>
      <c r="UBX33" s="1"/>
      <c r="UBY33" s="1"/>
      <c r="UBZ33" s="1"/>
      <c r="UCA33" s="1"/>
      <c r="UCB33" s="1"/>
      <c r="UCC33" s="1"/>
      <c r="UCD33" s="1"/>
      <c r="UCE33" s="1"/>
      <c r="UCF33" s="1"/>
      <c r="UCG33" s="1"/>
      <c r="UCH33" s="1"/>
      <c r="UCI33" s="1"/>
      <c r="UCJ33" s="1"/>
      <c r="UCK33" s="1"/>
      <c r="UCL33" s="1"/>
      <c r="UCM33" s="1"/>
      <c r="UCN33" s="1"/>
      <c r="UCO33" s="1"/>
      <c r="UCP33" s="1"/>
      <c r="UCQ33" s="1"/>
      <c r="UCR33" s="1"/>
      <c r="UCS33" s="1"/>
      <c r="UCT33" s="1"/>
      <c r="UCU33" s="1"/>
      <c r="UCV33" s="1"/>
      <c r="UCW33" s="1"/>
      <c r="UCX33" s="1"/>
      <c r="UCY33" s="1"/>
      <c r="UCZ33" s="1"/>
      <c r="UDA33" s="1"/>
      <c r="UDB33" s="1"/>
      <c r="UDC33" s="1"/>
      <c r="UDD33" s="1"/>
      <c r="UDE33" s="1"/>
      <c r="UDF33" s="1"/>
      <c r="UDG33" s="1"/>
      <c r="UDH33" s="1"/>
      <c r="UDI33" s="1"/>
      <c r="UDJ33" s="1"/>
      <c r="UDK33" s="1"/>
      <c r="UDL33" s="1"/>
      <c r="UDM33" s="1"/>
      <c r="UDN33" s="1"/>
      <c r="UDO33" s="1"/>
      <c r="UDP33" s="1"/>
      <c r="UDQ33" s="1"/>
      <c r="UDR33" s="1"/>
      <c r="UDS33" s="1"/>
      <c r="UDT33" s="1"/>
      <c r="UDU33" s="1"/>
      <c r="UDV33" s="1"/>
      <c r="UDW33" s="1"/>
      <c r="UDX33" s="1"/>
      <c r="UDY33" s="1"/>
      <c r="UDZ33" s="1"/>
      <c r="UEA33" s="1"/>
      <c r="UEB33" s="1"/>
      <c r="UEC33" s="1"/>
      <c r="UED33" s="1"/>
      <c r="UEE33" s="1"/>
      <c r="UEF33" s="1"/>
      <c r="UEG33" s="1"/>
      <c r="UEH33" s="1"/>
      <c r="UEI33" s="1"/>
      <c r="UEJ33" s="1"/>
      <c r="UEK33" s="1"/>
      <c r="UEL33" s="1"/>
      <c r="UEM33" s="1"/>
      <c r="UEN33" s="1"/>
      <c r="UEO33" s="1"/>
      <c r="UEP33" s="1"/>
      <c r="UEQ33" s="1"/>
      <c r="UER33" s="1"/>
      <c r="UES33" s="1"/>
      <c r="UET33" s="1"/>
      <c r="UEU33" s="1"/>
      <c r="UEV33" s="1"/>
      <c r="UEW33" s="1"/>
      <c r="UEX33" s="1"/>
      <c r="UEY33" s="1"/>
      <c r="UEZ33" s="1"/>
      <c r="UFA33" s="1"/>
      <c r="UFB33" s="1"/>
      <c r="UFC33" s="1"/>
      <c r="UFD33" s="1"/>
      <c r="UFE33" s="1"/>
      <c r="UFF33" s="1"/>
      <c r="UFG33" s="1"/>
      <c r="UFH33" s="1"/>
      <c r="UFI33" s="1"/>
      <c r="UFJ33" s="1"/>
      <c r="UFK33" s="1"/>
      <c r="UFL33" s="1"/>
      <c r="UFM33" s="1"/>
      <c r="UFN33" s="1"/>
      <c r="UFO33" s="1"/>
      <c r="UFP33" s="1"/>
      <c r="UFQ33" s="1"/>
      <c r="UFR33" s="1"/>
      <c r="UFS33" s="1"/>
      <c r="UFT33" s="1"/>
      <c r="UFU33" s="1"/>
      <c r="UFV33" s="1"/>
      <c r="UFW33" s="1"/>
      <c r="UFX33" s="1"/>
      <c r="UFY33" s="1"/>
      <c r="UFZ33" s="1"/>
      <c r="UGA33" s="1"/>
      <c r="UGB33" s="1"/>
      <c r="UGC33" s="1"/>
      <c r="UGD33" s="1"/>
      <c r="UGE33" s="1"/>
      <c r="UGF33" s="1"/>
      <c r="UGG33" s="1"/>
      <c r="UGH33" s="1"/>
      <c r="UGI33" s="1"/>
      <c r="UGJ33" s="1"/>
      <c r="UGK33" s="1"/>
      <c r="UGL33" s="1"/>
      <c r="UGM33" s="1"/>
      <c r="UGN33" s="1"/>
      <c r="UGO33" s="1"/>
      <c r="UGP33" s="1"/>
      <c r="UGQ33" s="1"/>
      <c r="UGR33" s="1"/>
      <c r="UGS33" s="1"/>
      <c r="UGT33" s="1"/>
      <c r="UGU33" s="1"/>
      <c r="UGV33" s="1"/>
      <c r="UGW33" s="1"/>
      <c r="UGX33" s="1"/>
      <c r="UGY33" s="1"/>
      <c r="UGZ33" s="1"/>
      <c r="UHA33" s="1"/>
      <c r="UHB33" s="1"/>
      <c r="UHC33" s="1"/>
      <c r="UHD33" s="1"/>
      <c r="UHE33" s="1"/>
      <c r="UHF33" s="1"/>
      <c r="UHG33" s="1"/>
      <c r="UHH33" s="1"/>
      <c r="UHI33" s="1"/>
      <c r="UHJ33" s="1"/>
      <c r="UHK33" s="1"/>
      <c r="UHL33" s="1"/>
      <c r="UHM33" s="1"/>
      <c r="UHN33" s="1"/>
      <c r="UHO33" s="1"/>
      <c r="UHP33" s="1"/>
      <c r="UHQ33" s="1"/>
      <c r="UHR33" s="1"/>
      <c r="UHS33" s="1"/>
      <c r="UHT33" s="1"/>
      <c r="UHU33" s="1"/>
      <c r="UHV33" s="1"/>
      <c r="UHW33" s="1"/>
      <c r="UHX33" s="1"/>
      <c r="UHY33" s="1"/>
      <c r="UHZ33" s="1"/>
      <c r="UIA33" s="1"/>
      <c r="UIB33" s="1"/>
      <c r="UIC33" s="1"/>
      <c r="UID33" s="1"/>
      <c r="UIE33" s="1"/>
      <c r="UIF33" s="1"/>
      <c r="UIG33" s="1"/>
      <c r="UIH33" s="1"/>
      <c r="UII33" s="1"/>
      <c r="UIJ33" s="1"/>
      <c r="UIK33" s="1"/>
      <c r="UIL33" s="1"/>
      <c r="UIM33" s="1"/>
      <c r="UIN33" s="1"/>
      <c r="UIO33" s="1"/>
      <c r="UIP33" s="1"/>
      <c r="UIQ33" s="1"/>
      <c r="UIR33" s="1"/>
      <c r="UIS33" s="1"/>
      <c r="UIT33" s="1"/>
      <c r="UIU33" s="1"/>
      <c r="UIV33" s="1"/>
      <c r="UIW33" s="1"/>
      <c r="UIX33" s="1"/>
      <c r="UIY33" s="1"/>
      <c r="UIZ33" s="1"/>
      <c r="UJA33" s="1"/>
      <c r="UJB33" s="1"/>
      <c r="UJC33" s="1"/>
      <c r="UJD33" s="1"/>
      <c r="UJE33" s="1"/>
      <c r="UJF33" s="1"/>
      <c r="UJG33" s="1"/>
      <c r="UJH33" s="1"/>
      <c r="UJI33" s="1"/>
      <c r="UJJ33" s="1"/>
      <c r="UJK33" s="1"/>
      <c r="UJL33" s="1"/>
      <c r="UJM33" s="1"/>
      <c r="UJN33" s="1"/>
      <c r="UJO33" s="1"/>
      <c r="UJP33" s="1"/>
      <c r="UJQ33" s="1"/>
      <c r="UJR33" s="1"/>
      <c r="UJS33" s="1"/>
      <c r="UJT33" s="1"/>
      <c r="UJU33" s="1"/>
      <c r="UJV33" s="1"/>
      <c r="UJW33" s="1"/>
      <c r="UJX33" s="1"/>
      <c r="UJY33" s="1"/>
      <c r="UJZ33" s="1"/>
      <c r="UKA33" s="1"/>
      <c r="UKB33" s="1"/>
      <c r="UKC33" s="1"/>
      <c r="UKD33" s="1"/>
      <c r="UKE33" s="1"/>
      <c r="UKF33" s="1"/>
      <c r="UKG33" s="1"/>
      <c r="UKH33" s="1"/>
      <c r="UKI33" s="1"/>
      <c r="UKJ33" s="1"/>
      <c r="UKK33" s="1"/>
      <c r="UKL33" s="1"/>
      <c r="UKM33" s="1"/>
      <c r="UKN33" s="1"/>
      <c r="UKO33" s="1"/>
      <c r="UKP33" s="1"/>
      <c r="UKQ33" s="1"/>
      <c r="UKR33" s="1"/>
      <c r="UKS33" s="1"/>
      <c r="UKT33" s="1"/>
      <c r="UKU33" s="1"/>
      <c r="UKV33" s="1"/>
      <c r="UKW33" s="1"/>
      <c r="UKX33" s="1"/>
      <c r="UKY33" s="1"/>
      <c r="UKZ33" s="1"/>
      <c r="ULA33" s="1"/>
      <c r="ULB33" s="1"/>
      <c r="ULC33" s="1"/>
      <c r="ULD33" s="1"/>
      <c r="ULE33" s="1"/>
      <c r="ULF33" s="1"/>
      <c r="ULG33" s="1"/>
      <c r="ULH33" s="1"/>
      <c r="ULI33" s="1"/>
      <c r="ULJ33" s="1"/>
      <c r="ULK33" s="1"/>
      <c r="ULL33" s="1"/>
      <c r="ULM33" s="1"/>
      <c r="ULN33" s="1"/>
      <c r="ULO33" s="1"/>
      <c r="ULP33" s="1"/>
      <c r="ULQ33" s="1"/>
      <c r="ULR33" s="1"/>
      <c r="ULS33" s="1"/>
      <c r="ULT33" s="1"/>
      <c r="ULU33" s="1"/>
      <c r="ULV33" s="1"/>
      <c r="ULW33" s="1"/>
      <c r="ULX33" s="1"/>
      <c r="ULY33" s="1"/>
      <c r="ULZ33" s="1"/>
      <c r="UMA33" s="1"/>
      <c r="UMB33" s="1"/>
      <c r="UMC33" s="1"/>
      <c r="UMD33" s="1"/>
      <c r="UME33" s="1"/>
      <c r="UMF33" s="1"/>
      <c r="UMG33" s="1"/>
      <c r="UMH33" s="1"/>
      <c r="UMI33" s="1"/>
      <c r="UMJ33" s="1"/>
      <c r="UMK33" s="1"/>
      <c r="UML33" s="1"/>
      <c r="UMM33" s="1"/>
      <c r="UMN33" s="1"/>
      <c r="UMO33" s="1"/>
      <c r="UMP33" s="1"/>
      <c r="UMQ33" s="1"/>
      <c r="UMR33" s="1"/>
      <c r="UMS33" s="1"/>
      <c r="UMT33" s="1"/>
      <c r="UMU33" s="1"/>
      <c r="UMV33" s="1"/>
      <c r="UMW33" s="1"/>
      <c r="UMX33" s="1"/>
      <c r="UMY33" s="1"/>
      <c r="UMZ33" s="1"/>
      <c r="UNA33" s="1"/>
      <c r="UNB33" s="1"/>
      <c r="UNC33" s="1"/>
      <c r="UND33" s="1"/>
      <c r="UNE33" s="1"/>
      <c r="UNF33" s="1"/>
      <c r="UNG33" s="1"/>
      <c r="UNH33" s="1"/>
      <c r="UNI33" s="1"/>
      <c r="UNJ33" s="1"/>
      <c r="UNK33" s="1"/>
      <c r="UNL33" s="1"/>
      <c r="UNM33" s="1"/>
      <c r="UNN33" s="1"/>
      <c r="UNO33" s="1"/>
      <c r="UNP33" s="1"/>
      <c r="UNQ33" s="1"/>
      <c r="UNR33" s="1"/>
      <c r="UNS33" s="1"/>
      <c r="UNT33" s="1"/>
      <c r="UNU33" s="1"/>
      <c r="UNV33" s="1"/>
      <c r="UNW33" s="1"/>
      <c r="UNX33" s="1"/>
      <c r="UNY33" s="1"/>
      <c r="UNZ33" s="1"/>
      <c r="UOA33" s="1"/>
      <c r="UOB33" s="1"/>
      <c r="UOC33" s="1"/>
      <c r="UOD33" s="1"/>
      <c r="UOE33" s="1"/>
      <c r="UOF33" s="1"/>
      <c r="UOG33" s="1"/>
      <c r="UOH33" s="1"/>
      <c r="UOI33" s="1"/>
      <c r="UOJ33" s="1"/>
      <c r="UOK33" s="1"/>
      <c r="UOL33" s="1"/>
      <c r="UOM33" s="1"/>
      <c r="UON33" s="1"/>
      <c r="UOO33" s="1"/>
      <c r="UOP33" s="1"/>
      <c r="UOQ33" s="1"/>
      <c r="UOR33" s="1"/>
      <c r="UOS33" s="1"/>
      <c r="UOT33" s="1"/>
      <c r="UOU33" s="1"/>
      <c r="UOV33" s="1"/>
      <c r="UOW33" s="1"/>
      <c r="UOX33" s="1"/>
      <c r="UOY33" s="1"/>
      <c r="UOZ33" s="1"/>
      <c r="UPA33" s="1"/>
      <c r="UPB33" s="1"/>
      <c r="UPC33" s="1"/>
      <c r="UPD33" s="1"/>
      <c r="UPE33" s="1"/>
      <c r="UPF33" s="1"/>
      <c r="UPG33" s="1"/>
      <c r="UPH33" s="1"/>
      <c r="UPI33" s="1"/>
      <c r="UPJ33" s="1"/>
      <c r="UPK33" s="1"/>
      <c r="UPL33" s="1"/>
      <c r="UPM33" s="1"/>
      <c r="UPN33" s="1"/>
      <c r="UPO33" s="1"/>
      <c r="UPP33" s="1"/>
      <c r="UPQ33" s="1"/>
      <c r="UPR33" s="1"/>
      <c r="UPS33" s="1"/>
      <c r="UPT33" s="1"/>
      <c r="UPU33" s="1"/>
      <c r="UPV33" s="1"/>
      <c r="UPW33" s="1"/>
      <c r="UPX33" s="1"/>
      <c r="UPY33" s="1"/>
      <c r="UPZ33" s="1"/>
      <c r="UQA33" s="1"/>
      <c r="UQB33" s="1"/>
      <c r="UQC33" s="1"/>
      <c r="UQD33" s="1"/>
      <c r="UQE33" s="1"/>
      <c r="UQF33" s="1"/>
      <c r="UQG33" s="1"/>
      <c r="UQH33" s="1"/>
      <c r="UQI33" s="1"/>
      <c r="UQJ33" s="1"/>
      <c r="UQK33" s="1"/>
      <c r="UQL33" s="1"/>
      <c r="UQM33" s="1"/>
      <c r="UQN33" s="1"/>
      <c r="UQO33" s="1"/>
      <c r="UQP33" s="1"/>
      <c r="UQQ33" s="1"/>
      <c r="UQR33" s="1"/>
      <c r="UQS33" s="1"/>
      <c r="UQT33" s="1"/>
      <c r="UQU33" s="1"/>
      <c r="UQV33" s="1"/>
      <c r="UQW33" s="1"/>
      <c r="UQX33" s="1"/>
      <c r="UQY33" s="1"/>
      <c r="UQZ33" s="1"/>
      <c r="URA33" s="1"/>
      <c r="URB33" s="1"/>
      <c r="URC33" s="1"/>
      <c r="URD33" s="1"/>
      <c r="URE33" s="1"/>
      <c r="URF33" s="1"/>
      <c r="URG33" s="1"/>
      <c r="URH33" s="1"/>
      <c r="URI33" s="1"/>
      <c r="URJ33" s="1"/>
      <c r="URK33" s="1"/>
      <c r="URL33" s="1"/>
      <c r="URM33" s="1"/>
      <c r="URN33" s="1"/>
      <c r="URO33" s="1"/>
      <c r="URP33" s="1"/>
      <c r="URQ33" s="1"/>
      <c r="URR33" s="1"/>
      <c r="URS33" s="1"/>
      <c r="URT33" s="1"/>
      <c r="URU33" s="1"/>
      <c r="URV33" s="1"/>
      <c r="URW33" s="1"/>
      <c r="URX33" s="1"/>
      <c r="URY33" s="1"/>
      <c r="URZ33" s="1"/>
      <c r="USA33" s="1"/>
      <c r="USB33" s="1"/>
      <c r="USC33" s="1"/>
      <c r="USD33" s="1"/>
      <c r="USE33" s="1"/>
      <c r="USF33" s="1"/>
      <c r="USG33" s="1"/>
      <c r="USH33" s="1"/>
      <c r="USI33" s="1"/>
      <c r="USJ33" s="1"/>
      <c r="USK33" s="1"/>
      <c r="USL33" s="1"/>
      <c r="USM33" s="1"/>
      <c r="USN33" s="1"/>
      <c r="USO33" s="1"/>
      <c r="USP33" s="1"/>
      <c r="USQ33" s="1"/>
      <c r="USR33" s="1"/>
      <c r="USS33" s="1"/>
      <c r="UST33" s="1"/>
      <c r="USU33" s="1"/>
      <c r="USV33" s="1"/>
      <c r="USW33" s="1"/>
      <c r="USX33" s="1"/>
      <c r="USY33" s="1"/>
      <c r="USZ33" s="1"/>
      <c r="UTA33" s="1"/>
      <c r="UTB33" s="1"/>
      <c r="UTC33" s="1"/>
      <c r="UTD33" s="1"/>
      <c r="UTE33" s="1"/>
      <c r="UTF33" s="1"/>
      <c r="UTG33" s="1"/>
      <c r="UTH33" s="1"/>
      <c r="UTI33" s="1"/>
      <c r="UTJ33" s="1"/>
      <c r="UTK33" s="1"/>
      <c r="UTL33" s="1"/>
      <c r="UTM33" s="1"/>
      <c r="UTN33" s="1"/>
      <c r="UTO33" s="1"/>
      <c r="UTP33" s="1"/>
      <c r="UTQ33" s="1"/>
      <c r="UTR33" s="1"/>
      <c r="UTS33" s="1"/>
      <c r="UTT33" s="1"/>
      <c r="UTU33" s="1"/>
      <c r="UTV33" s="1"/>
      <c r="UTW33" s="1"/>
      <c r="UTX33" s="1"/>
      <c r="UTY33" s="1"/>
      <c r="UTZ33" s="1"/>
      <c r="UUA33" s="1"/>
      <c r="UUB33" s="1"/>
      <c r="UUC33" s="1"/>
      <c r="UUD33" s="1"/>
      <c r="UUE33" s="1"/>
      <c r="UUF33" s="1"/>
      <c r="UUG33" s="1"/>
      <c r="UUH33" s="1"/>
      <c r="UUI33" s="1"/>
      <c r="UUJ33" s="1"/>
      <c r="UUK33" s="1"/>
      <c r="UUL33" s="1"/>
      <c r="UUM33" s="1"/>
      <c r="UUN33" s="1"/>
      <c r="UUO33" s="1"/>
      <c r="UUP33" s="1"/>
      <c r="UUQ33" s="1"/>
      <c r="UUR33" s="1"/>
      <c r="UUS33" s="1"/>
      <c r="UUT33" s="1"/>
      <c r="UUU33" s="1"/>
      <c r="UUV33" s="1"/>
      <c r="UUW33" s="1"/>
      <c r="UUX33" s="1"/>
      <c r="UUY33" s="1"/>
      <c r="UUZ33" s="1"/>
      <c r="UVA33" s="1"/>
      <c r="UVB33" s="1"/>
      <c r="UVC33" s="1"/>
      <c r="UVD33" s="1"/>
      <c r="UVE33" s="1"/>
      <c r="UVF33" s="1"/>
      <c r="UVG33" s="1"/>
      <c r="UVH33" s="1"/>
      <c r="UVI33" s="1"/>
      <c r="UVJ33" s="1"/>
      <c r="UVK33" s="1"/>
      <c r="UVL33" s="1"/>
      <c r="UVM33" s="1"/>
      <c r="UVN33" s="1"/>
      <c r="UVO33" s="1"/>
      <c r="UVP33" s="1"/>
      <c r="UVQ33" s="1"/>
      <c r="UVR33" s="1"/>
      <c r="UVS33" s="1"/>
      <c r="UVT33" s="1"/>
      <c r="UVU33" s="1"/>
      <c r="UVV33" s="1"/>
      <c r="UVW33" s="1"/>
      <c r="UVX33" s="1"/>
      <c r="UVY33" s="1"/>
      <c r="UVZ33" s="1"/>
      <c r="UWA33" s="1"/>
      <c r="UWB33" s="1"/>
      <c r="UWC33" s="1"/>
      <c r="UWD33" s="1"/>
      <c r="UWE33" s="1"/>
      <c r="UWF33" s="1"/>
      <c r="UWG33" s="1"/>
      <c r="UWH33" s="1"/>
      <c r="UWI33" s="1"/>
      <c r="UWJ33" s="1"/>
      <c r="UWK33" s="1"/>
      <c r="UWL33" s="1"/>
      <c r="UWM33" s="1"/>
      <c r="UWN33" s="1"/>
      <c r="UWO33" s="1"/>
      <c r="UWP33" s="1"/>
      <c r="UWQ33" s="1"/>
      <c r="UWR33" s="1"/>
      <c r="UWS33" s="1"/>
      <c r="UWT33" s="1"/>
      <c r="UWU33" s="1"/>
      <c r="UWV33" s="1"/>
      <c r="UWW33" s="1"/>
      <c r="UWX33" s="1"/>
      <c r="UWY33" s="1"/>
      <c r="UWZ33" s="1"/>
      <c r="UXA33" s="1"/>
      <c r="UXB33" s="1"/>
      <c r="UXC33" s="1"/>
      <c r="UXD33" s="1"/>
      <c r="UXE33" s="1"/>
      <c r="UXF33" s="1"/>
      <c r="UXG33" s="1"/>
      <c r="UXH33" s="1"/>
      <c r="UXI33" s="1"/>
      <c r="UXJ33" s="1"/>
      <c r="UXK33" s="1"/>
      <c r="UXL33" s="1"/>
      <c r="UXM33" s="1"/>
      <c r="UXN33" s="1"/>
      <c r="UXO33" s="1"/>
      <c r="UXP33" s="1"/>
      <c r="UXQ33" s="1"/>
      <c r="UXR33" s="1"/>
      <c r="UXS33" s="1"/>
      <c r="UXT33" s="1"/>
      <c r="UXU33" s="1"/>
      <c r="UXV33" s="1"/>
      <c r="UXW33" s="1"/>
      <c r="UXX33" s="1"/>
      <c r="UXY33" s="1"/>
      <c r="UXZ33" s="1"/>
      <c r="UYA33" s="1"/>
      <c r="UYB33" s="1"/>
      <c r="UYC33" s="1"/>
      <c r="UYD33" s="1"/>
      <c r="UYE33" s="1"/>
      <c r="UYF33" s="1"/>
      <c r="UYG33" s="1"/>
      <c r="UYH33" s="1"/>
      <c r="UYI33" s="1"/>
      <c r="UYJ33" s="1"/>
      <c r="UYK33" s="1"/>
      <c r="UYL33" s="1"/>
      <c r="UYM33" s="1"/>
      <c r="UYN33" s="1"/>
      <c r="UYO33" s="1"/>
      <c r="UYP33" s="1"/>
      <c r="UYQ33" s="1"/>
      <c r="UYR33" s="1"/>
      <c r="UYS33" s="1"/>
      <c r="UYT33" s="1"/>
      <c r="UYU33" s="1"/>
      <c r="UYV33" s="1"/>
      <c r="UYW33" s="1"/>
      <c r="UYX33" s="1"/>
      <c r="UYY33" s="1"/>
      <c r="UYZ33" s="1"/>
      <c r="UZA33" s="1"/>
      <c r="UZB33" s="1"/>
      <c r="UZC33" s="1"/>
      <c r="UZD33" s="1"/>
      <c r="UZE33" s="1"/>
      <c r="UZF33" s="1"/>
      <c r="UZG33" s="1"/>
      <c r="UZH33" s="1"/>
      <c r="UZI33" s="1"/>
      <c r="UZJ33" s="1"/>
      <c r="UZK33" s="1"/>
      <c r="UZL33" s="1"/>
      <c r="UZM33" s="1"/>
      <c r="UZN33" s="1"/>
      <c r="UZO33" s="1"/>
      <c r="UZP33" s="1"/>
      <c r="UZQ33" s="1"/>
      <c r="UZR33" s="1"/>
      <c r="UZS33" s="1"/>
      <c r="UZT33" s="1"/>
      <c r="UZU33" s="1"/>
      <c r="UZV33" s="1"/>
      <c r="UZW33" s="1"/>
      <c r="UZX33" s="1"/>
      <c r="UZY33" s="1"/>
      <c r="UZZ33" s="1"/>
      <c r="VAA33" s="1"/>
      <c r="VAB33" s="1"/>
      <c r="VAC33" s="1"/>
      <c r="VAD33" s="1"/>
      <c r="VAE33" s="1"/>
      <c r="VAF33" s="1"/>
      <c r="VAG33" s="1"/>
      <c r="VAH33" s="1"/>
      <c r="VAI33" s="1"/>
      <c r="VAJ33" s="1"/>
      <c r="VAK33" s="1"/>
      <c r="VAL33" s="1"/>
      <c r="VAM33" s="1"/>
      <c r="VAN33" s="1"/>
      <c r="VAO33" s="1"/>
      <c r="VAP33" s="1"/>
      <c r="VAQ33" s="1"/>
      <c r="VAR33" s="1"/>
      <c r="VAS33" s="1"/>
      <c r="VAT33" s="1"/>
      <c r="VAU33" s="1"/>
      <c r="VAV33" s="1"/>
      <c r="VAW33" s="1"/>
      <c r="VAX33" s="1"/>
      <c r="VAY33" s="1"/>
      <c r="VAZ33" s="1"/>
      <c r="VBA33" s="1"/>
      <c r="VBB33" s="1"/>
      <c r="VBC33" s="1"/>
      <c r="VBD33" s="1"/>
      <c r="VBE33" s="1"/>
      <c r="VBF33" s="1"/>
      <c r="VBG33" s="1"/>
      <c r="VBH33" s="1"/>
      <c r="VBI33" s="1"/>
      <c r="VBJ33" s="1"/>
      <c r="VBK33" s="1"/>
      <c r="VBL33" s="1"/>
      <c r="VBM33" s="1"/>
      <c r="VBN33" s="1"/>
      <c r="VBO33" s="1"/>
      <c r="VBP33" s="1"/>
      <c r="VBQ33" s="1"/>
      <c r="VBR33" s="1"/>
      <c r="VBS33" s="1"/>
      <c r="VBT33" s="1"/>
      <c r="VBU33" s="1"/>
      <c r="VBV33" s="1"/>
      <c r="VBW33" s="1"/>
      <c r="VBX33" s="1"/>
      <c r="VBY33" s="1"/>
      <c r="VBZ33" s="1"/>
      <c r="VCA33" s="1"/>
      <c r="VCB33" s="1"/>
      <c r="VCC33" s="1"/>
      <c r="VCD33" s="1"/>
      <c r="VCE33" s="1"/>
      <c r="VCF33" s="1"/>
      <c r="VCG33" s="1"/>
      <c r="VCH33" s="1"/>
      <c r="VCI33" s="1"/>
      <c r="VCJ33" s="1"/>
      <c r="VCK33" s="1"/>
      <c r="VCL33" s="1"/>
      <c r="VCM33" s="1"/>
      <c r="VCN33" s="1"/>
      <c r="VCO33" s="1"/>
      <c r="VCP33" s="1"/>
      <c r="VCQ33" s="1"/>
      <c r="VCR33" s="1"/>
      <c r="VCS33" s="1"/>
      <c r="VCT33" s="1"/>
      <c r="VCU33" s="1"/>
      <c r="VCV33" s="1"/>
      <c r="VCW33" s="1"/>
      <c r="VCX33" s="1"/>
      <c r="VCY33" s="1"/>
      <c r="VCZ33" s="1"/>
      <c r="VDA33" s="1"/>
      <c r="VDB33" s="1"/>
      <c r="VDC33" s="1"/>
      <c r="VDD33" s="1"/>
      <c r="VDE33" s="1"/>
      <c r="VDF33" s="1"/>
      <c r="VDG33" s="1"/>
      <c r="VDH33" s="1"/>
      <c r="VDI33" s="1"/>
      <c r="VDJ33" s="1"/>
      <c r="VDK33" s="1"/>
      <c r="VDL33" s="1"/>
      <c r="VDM33" s="1"/>
      <c r="VDN33" s="1"/>
      <c r="VDO33" s="1"/>
      <c r="VDP33" s="1"/>
      <c r="VDQ33" s="1"/>
      <c r="VDR33" s="1"/>
      <c r="VDS33" s="1"/>
      <c r="VDT33" s="1"/>
      <c r="VDU33" s="1"/>
      <c r="VDV33" s="1"/>
      <c r="VDW33" s="1"/>
      <c r="VDX33" s="1"/>
      <c r="VDY33" s="1"/>
      <c r="VDZ33" s="1"/>
      <c r="VEA33" s="1"/>
      <c r="VEB33" s="1"/>
      <c r="VEC33" s="1"/>
      <c r="VED33" s="1"/>
      <c r="VEE33" s="1"/>
      <c r="VEF33" s="1"/>
      <c r="VEG33" s="1"/>
      <c r="VEH33" s="1"/>
      <c r="VEI33" s="1"/>
      <c r="VEJ33" s="1"/>
      <c r="VEK33" s="1"/>
      <c r="VEL33" s="1"/>
      <c r="VEM33" s="1"/>
      <c r="VEN33" s="1"/>
      <c r="VEO33" s="1"/>
      <c r="VEP33" s="1"/>
      <c r="VEQ33" s="1"/>
      <c r="VER33" s="1"/>
      <c r="VES33" s="1"/>
      <c r="VET33" s="1"/>
      <c r="VEU33" s="1"/>
      <c r="VEV33" s="1"/>
      <c r="VEW33" s="1"/>
      <c r="VEX33" s="1"/>
      <c r="VEY33" s="1"/>
      <c r="VEZ33" s="1"/>
      <c r="VFA33" s="1"/>
      <c r="VFB33" s="1"/>
      <c r="VFC33" s="1"/>
      <c r="VFD33" s="1"/>
      <c r="VFE33" s="1"/>
      <c r="VFF33" s="1"/>
      <c r="VFG33" s="1"/>
      <c r="VFH33" s="1"/>
      <c r="VFI33" s="1"/>
      <c r="VFJ33" s="1"/>
      <c r="VFK33" s="1"/>
      <c r="VFL33" s="1"/>
      <c r="VFM33" s="1"/>
      <c r="VFN33" s="1"/>
      <c r="VFO33" s="1"/>
      <c r="VFP33" s="1"/>
      <c r="VFQ33" s="1"/>
      <c r="VFR33" s="1"/>
      <c r="VFS33" s="1"/>
      <c r="VFT33" s="1"/>
      <c r="VFU33" s="1"/>
      <c r="VFV33" s="1"/>
      <c r="VFW33" s="1"/>
      <c r="VFX33" s="1"/>
      <c r="VFY33" s="1"/>
      <c r="VFZ33" s="1"/>
      <c r="VGA33" s="1"/>
      <c r="VGB33" s="1"/>
      <c r="VGC33" s="1"/>
      <c r="VGD33" s="1"/>
      <c r="VGE33" s="1"/>
      <c r="VGF33" s="1"/>
      <c r="VGG33" s="1"/>
      <c r="VGH33" s="1"/>
      <c r="VGI33" s="1"/>
      <c r="VGJ33" s="1"/>
      <c r="VGK33" s="1"/>
      <c r="VGL33" s="1"/>
      <c r="VGM33" s="1"/>
      <c r="VGN33" s="1"/>
      <c r="VGO33" s="1"/>
      <c r="VGP33" s="1"/>
      <c r="VGQ33" s="1"/>
      <c r="VGR33" s="1"/>
      <c r="VGS33" s="1"/>
      <c r="VGT33" s="1"/>
      <c r="VGU33" s="1"/>
      <c r="VGV33" s="1"/>
      <c r="VGW33" s="1"/>
      <c r="VGX33" s="1"/>
      <c r="VGY33" s="1"/>
      <c r="VGZ33" s="1"/>
      <c r="VHA33" s="1"/>
      <c r="VHB33" s="1"/>
      <c r="VHC33" s="1"/>
      <c r="VHD33" s="1"/>
      <c r="VHE33" s="1"/>
      <c r="VHF33" s="1"/>
      <c r="VHG33" s="1"/>
      <c r="VHH33" s="1"/>
      <c r="VHI33" s="1"/>
      <c r="VHJ33" s="1"/>
      <c r="VHK33" s="1"/>
      <c r="VHL33" s="1"/>
      <c r="VHM33" s="1"/>
      <c r="VHN33" s="1"/>
      <c r="VHO33" s="1"/>
      <c r="VHP33" s="1"/>
      <c r="VHQ33" s="1"/>
      <c r="VHR33" s="1"/>
      <c r="VHS33" s="1"/>
      <c r="VHT33" s="1"/>
      <c r="VHU33" s="1"/>
      <c r="VHV33" s="1"/>
      <c r="VHW33" s="1"/>
      <c r="VHX33" s="1"/>
      <c r="VHY33" s="1"/>
      <c r="VHZ33" s="1"/>
      <c r="VIA33" s="1"/>
      <c r="VIB33" s="1"/>
      <c r="VIC33" s="1"/>
      <c r="VID33" s="1"/>
      <c r="VIE33" s="1"/>
      <c r="VIF33" s="1"/>
      <c r="VIG33" s="1"/>
      <c r="VIH33" s="1"/>
      <c r="VII33" s="1"/>
      <c r="VIJ33" s="1"/>
      <c r="VIK33" s="1"/>
      <c r="VIL33" s="1"/>
      <c r="VIM33" s="1"/>
      <c r="VIN33" s="1"/>
      <c r="VIO33" s="1"/>
      <c r="VIP33" s="1"/>
      <c r="VIQ33" s="1"/>
      <c r="VIR33" s="1"/>
      <c r="VIS33" s="1"/>
      <c r="VIT33" s="1"/>
      <c r="VIU33" s="1"/>
      <c r="VIV33" s="1"/>
      <c r="VIW33" s="1"/>
      <c r="VIX33" s="1"/>
      <c r="VIY33" s="1"/>
      <c r="VIZ33" s="1"/>
      <c r="VJA33" s="1"/>
      <c r="VJB33" s="1"/>
      <c r="VJC33" s="1"/>
      <c r="VJD33" s="1"/>
      <c r="VJE33" s="1"/>
      <c r="VJF33" s="1"/>
      <c r="VJG33" s="1"/>
      <c r="VJH33" s="1"/>
      <c r="VJI33" s="1"/>
      <c r="VJJ33" s="1"/>
      <c r="VJK33" s="1"/>
      <c r="VJL33" s="1"/>
      <c r="VJM33" s="1"/>
      <c r="VJN33" s="1"/>
      <c r="VJO33" s="1"/>
      <c r="VJP33" s="1"/>
      <c r="VJQ33" s="1"/>
      <c r="VJR33" s="1"/>
      <c r="VJS33" s="1"/>
      <c r="VJT33" s="1"/>
      <c r="VJU33" s="1"/>
      <c r="VJV33" s="1"/>
      <c r="VJW33" s="1"/>
      <c r="VJX33" s="1"/>
      <c r="VJY33" s="1"/>
      <c r="VJZ33" s="1"/>
      <c r="VKA33" s="1"/>
      <c r="VKB33" s="1"/>
      <c r="VKC33" s="1"/>
      <c r="VKD33" s="1"/>
      <c r="VKE33" s="1"/>
      <c r="VKF33" s="1"/>
      <c r="VKG33" s="1"/>
      <c r="VKH33" s="1"/>
      <c r="VKI33" s="1"/>
      <c r="VKJ33" s="1"/>
      <c r="VKK33" s="1"/>
      <c r="VKL33" s="1"/>
      <c r="VKM33" s="1"/>
      <c r="VKN33" s="1"/>
      <c r="VKO33" s="1"/>
      <c r="VKP33" s="1"/>
      <c r="VKQ33" s="1"/>
      <c r="VKR33" s="1"/>
      <c r="VKS33" s="1"/>
      <c r="VKT33" s="1"/>
      <c r="VKU33" s="1"/>
      <c r="VKV33" s="1"/>
      <c r="VKW33" s="1"/>
      <c r="VKX33" s="1"/>
      <c r="VKY33" s="1"/>
      <c r="VKZ33" s="1"/>
      <c r="VLA33" s="1"/>
      <c r="VLB33" s="1"/>
      <c r="VLC33" s="1"/>
      <c r="VLD33" s="1"/>
      <c r="VLE33" s="1"/>
      <c r="VLF33" s="1"/>
      <c r="VLG33" s="1"/>
      <c r="VLH33" s="1"/>
      <c r="VLI33" s="1"/>
      <c r="VLJ33" s="1"/>
      <c r="VLK33" s="1"/>
      <c r="VLL33" s="1"/>
      <c r="VLM33" s="1"/>
      <c r="VLN33" s="1"/>
      <c r="VLO33" s="1"/>
      <c r="VLP33" s="1"/>
      <c r="VLQ33" s="1"/>
      <c r="VLR33" s="1"/>
      <c r="VLS33" s="1"/>
      <c r="VLT33" s="1"/>
      <c r="VLU33" s="1"/>
      <c r="VLV33" s="1"/>
      <c r="VLW33" s="1"/>
      <c r="VLX33" s="1"/>
      <c r="VLY33" s="1"/>
      <c r="VLZ33" s="1"/>
      <c r="VMA33" s="1"/>
      <c r="VMB33" s="1"/>
      <c r="VMC33" s="1"/>
      <c r="VMD33" s="1"/>
      <c r="VME33" s="1"/>
      <c r="VMF33" s="1"/>
      <c r="VMG33" s="1"/>
      <c r="VMH33" s="1"/>
      <c r="VMI33" s="1"/>
      <c r="VMJ33" s="1"/>
      <c r="VMK33" s="1"/>
      <c r="VML33" s="1"/>
      <c r="VMM33" s="1"/>
      <c r="VMN33" s="1"/>
      <c r="VMO33" s="1"/>
      <c r="VMP33" s="1"/>
      <c r="VMQ33" s="1"/>
      <c r="VMR33" s="1"/>
      <c r="VMS33" s="1"/>
      <c r="VMT33" s="1"/>
      <c r="VMU33" s="1"/>
      <c r="VMV33" s="1"/>
      <c r="VMW33" s="1"/>
      <c r="VMX33" s="1"/>
      <c r="VMY33" s="1"/>
      <c r="VMZ33" s="1"/>
      <c r="VNA33" s="1"/>
      <c r="VNB33" s="1"/>
      <c r="VNC33" s="1"/>
      <c r="VND33" s="1"/>
      <c r="VNE33" s="1"/>
      <c r="VNF33" s="1"/>
      <c r="VNG33" s="1"/>
      <c r="VNH33" s="1"/>
      <c r="VNI33" s="1"/>
      <c r="VNJ33" s="1"/>
      <c r="VNK33" s="1"/>
      <c r="VNL33" s="1"/>
      <c r="VNM33" s="1"/>
      <c r="VNN33" s="1"/>
      <c r="VNO33" s="1"/>
      <c r="VNP33" s="1"/>
      <c r="VNQ33" s="1"/>
      <c r="VNR33" s="1"/>
      <c r="VNS33" s="1"/>
      <c r="VNT33" s="1"/>
      <c r="VNU33" s="1"/>
      <c r="VNV33" s="1"/>
      <c r="VNW33" s="1"/>
      <c r="VNX33" s="1"/>
      <c r="VNY33" s="1"/>
      <c r="VNZ33" s="1"/>
      <c r="VOA33" s="1"/>
      <c r="VOB33" s="1"/>
      <c r="VOC33" s="1"/>
      <c r="VOD33" s="1"/>
      <c r="VOE33" s="1"/>
      <c r="VOF33" s="1"/>
      <c r="VOG33" s="1"/>
      <c r="VOH33" s="1"/>
      <c r="VOI33" s="1"/>
      <c r="VOJ33" s="1"/>
      <c r="VOK33" s="1"/>
      <c r="VOL33" s="1"/>
      <c r="VOM33" s="1"/>
      <c r="VON33" s="1"/>
      <c r="VOO33" s="1"/>
      <c r="VOP33" s="1"/>
      <c r="VOQ33" s="1"/>
      <c r="VOR33" s="1"/>
      <c r="VOS33" s="1"/>
      <c r="VOT33" s="1"/>
      <c r="VOU33" s="1"/>
      <c r="VOV33" s="1"/>
      <c r="VOW33" s="1"/>
      <c r="VOX33" s="1"/>
      <c r="VOY33" s="1"/>
      <c r="VOZ33" s="1"/>
      <c r="VPA33" s="1"/>
      <c r="VPB33" s="1"/>
      <c r="VPC33" s="1"/>
      <c r="VPD33" s="1"/>
      <c r="VPE33" s="1"/>
      <c r="VPF33" s="1"/>
      <c r="VPG33" s="1"/>
      <c r="VPH33" s="1"/>
      <c r="VPI33" s="1"/>
      <c r="VPJ33" s="1"/>
      <c r="VPK33" s="1"/>
      <c r="VPL33" s="1"/>
      <c r="VPM33" s="1"/>
      <c r="VPN33" s="1"/>
      <c r="VPO33" s="1"/>
      <c r="VPP33" s="1"/>
      <c r="VPQ33" s="1"/>
      <c r="VPR33" s="1"/>
      <c r="VPS33" s="1"/>
      <c r="VPT33" s="1"/>
      <c r="VPU33" s="1"/>
      <c r="VPV33" s="1"/>
      <c r="VPW33" s="1"/>
      <c r="VPX33" s="1"/>
      <c r="VPY33" s="1"/>
      <c r="VPZ33" s="1"/>
      <c r="VQA33" s="1"/>
      <c r="VQB33" s="1"/>
      <c r="VQC33" s="1"/>
      <c r="VQD33" s="1"/>
      <c r="VQE33" s="1"/>
      <c r="VQF33" s="1"/>
      <c r="VQG33" s="1"/>
      <c r="VQH33" s="1"/>
      <c r="VQI33" s="1"/>
      <c r="VQJ33" s="1"/>
      <c r="VQK33" s="1"/>
      <c r="VQL33" s="1"/>
      <c r="VQM33" s="1"/>
      <c r="VQN33" s="1"/>
      <c r="VQO33" s="1"/>
      <c r="VQP33" s="1"/>
      <c r="VQQ33" s="1"/>
      <c r="VQR33" s="1"/>
      <c r="VQS33" s="1"/>
      <c r="VQT33" s="1"/>
      <c r="VQU33" s="1"/>
      <c r="VQV33" s="1"/>
      <c r="VQW33" s="1"/>
      <c r="VQX33" s="1"/>
      <c r="VQY33" s="1"/>
      <c r="VQZ33" s="1"/>
      <c r="VRA33" s="1"/>
      <c r="VRB33" s="1"/>
      <c r="VRC33" s="1"/>
      <c r="VRD33" s="1"/>
      <c r="VRE33" s="1"/>
      <c r="VRF33" s="1"/>
      <c r="VRG33" s="1"/>
      <c r="VRH33" s="1"/>
      <c r="VRI33" s="1"/>
      <c r="VRJ33" s="1"/>
      <c r="VRK33" s="1"/>
      <c r="VRL33" s="1"/>
      <c r="VRM33" s="1"/>
      <c r="VRN33" s="1"/>
      <c r="VRO33" s="1"/>
      <c r="VRP33" s="1"/>
      <c r="VRQ33" s="1"/>
      <c r="VRR33" s="1"/>
      <c r="VRS33" s="1"/>
      <c r="VRT33" s="1"/>
      <c r="VRU33" s="1"/>
      <c r="VRV33" s="1"/>
      <c r="VRW33" s="1"/>
      <c r="VRX33" s="1"/>
      <c r="VRY33" s="1"/>
      <c r="VRZ33" s="1"/>
      <c r="VSA33" s="1"/>
      <c r="VSB33" s="1"/>
      <c r="VSC33" s="1"/>
      <c r="VSD33" s="1"/>
      <c r="VSE33" s="1"/>
      <c r="VSF33" s="1"/>
      <c r="VSG33" s="1"/>
      <c r="VSH33" s="1"/>
      <c r="VSI33" s="1"/>
      <c r="VSJ33" s="1"/>
      <c r="VSK33" s="1"/>
      <c r="VSL33" s="1"/>
      <c r="VSM33" s="1"/>
      <c r="VSN33" s="1"/>
      <c r="VSO33" s="1"/>
      <c r="VSP33" s="1"/>
      <c r="VSQ33" s="1"/>
      <c r="VSR33" s="1"/>
      <c r="VSS33" s="1"/>
      <c r="VST33" s="1"/>
      <c r="VSU33" s="1"/>
      <c r="VSV33" s="1"/>
      <c r="VSW33" s="1"/>
      <c r="VSX33" s="1"/>
      <c r="VSY33" s="1"/>
      <c r="VSZ33" s="1"/>
      <c r="VTA33" s="1"/>
      <c r="VTB33" s="1"/>
      <c r="VTC33" s="1"/>
      <c r="VTD33" s="1"/>
      <c r="VTE33" s="1"/>
      <c r="VTF33" s="1"/>
      <c r="VTG33" s="1"/>
      <c r="VTH33" s="1"/>
      <c r="VTI33" s="1"/>
      <c r="VTJ33" s="1"/>
      <c r="VTK33" s="1"/>
      <c r="VTL33" s="1"/>
      <c r="VTM33" s="1"/>
      <c r="VTN33" s="1"/>
      <c r="VTO33" s="1"/>
      <c r="VTP33" s="1"/>
      <c r="VTQ33" s="1"/>
      <c r="VTR33" s="1"/>
      <c r="VTS33" s="1"/>
      <c r="VTT33" s="1"/>
      <c r="VTU33" s="1"/>
      <c r="VTV33" s="1"/>
      <c r="VTW33" s="1"/>
      <c r="VTX33" s="1"/>
      <c r="VTY33" s="1"/>
      <c r="VTZ33" s="1"/>
      <c r="VUA33" s="1"/>
      <c r="VUB33" s="1"/>
      <c r="VUC33" s="1"/>
      <c r="VUD33" s="1"/>
      <c r="VUE33" s="1"/>
      <c r="VUF33" s="1"/>
      <c r="VUG33" s="1"/>
      <c r="VUH33" s="1"/>
      <c r="VUI33" s="1"/>
      <c r="VUJ33" s="1"/>
      <c r="VUK33" s="1"/>
      <c r="VUL33" s="1"/>
      <c r="VUM33" s="1"/>
      <c r="VUN33" s="1"/>
      <c r="VUO33" s="1"/>
      <c r="VUP33" s="1"/>
      <c r="VUQ33" s="1"/>
      <c r="VUR33" s="1"/>
      <c r="VUS33" s="1"/>
      <c r="VUT33" s="1"/>
      <c r="VUU33" s="1"/>
      <c r="VUV33" s="1"/>
      <c r="VUW33" s="1"/>
      <c r="VUX33" s="1"/>
      <c r="VUY33" s="1"/>
      <c r="VUZ33" s="1"/>
      <c r="VVA33" s="1"/>
      <c r="VVB33" s="1"/>
      <c r="VVC33" s="1"/>
      <c r="VVD33" s="1"/>
      <c r="VVE33" s="1"/>
      <c r="VVF33" s="1"/>
      <c r="VVG33" s="1"/>
      <c r="VVH33" s="1"/>
      <c r="VVI33" s="1"/>
      <c r="VVJ33" s="1"/>
      <c r="VVK33" s="1"/>
      <c r="VVL33" s="1"/>
      <c r="VVM33" s="1"/>
      <c r="VVN33" s="1"/>
      <c r="VVO33" s="1"/>
      <c r="VVP33" s="1"/>
      <c r="VVQ33" s="1"/>
      <c r="VVR33" s="1"/>
      <c r="VVS33" s="1"/>
      <c r="VVT33" s="1"/>
      <c r="VVU33" s="1"/>
      <c r="VVV33" s="1"/>
      <c r="VVW33" s="1"/>
      <c r="VVX33" s="1"/>
      <c r="VVY33" s="1"/>
      <c r="VVZ33" s="1"/>
      <c r="VWA33" s="1"/>
      <c r="VWB33" s="1"/>
      <c r="VWC33" s="1"/>
      <c r="VWD33" s="1"/>
      <c r="VWE33" s="1"/>
      <c r="VWF33" s="1"/>
      <c r="VWG33" s="1"/>
      <c r="VWH33" s="1"/>
      <c r="VWI33" s="1"/>
      <c r="VWJ33" s="1"/>
      <c r="VWK33" s="1"/>
      <c r="VWL33" s="1"/>
      <c r="VWM33" s="1"/>
      <c r="VWN33" s="1"/>
      <c r="VWO33" s="1"/>
      <c r="VWP33" s="1"/>
      <c r="VWQ33" s="1"/>
      <c r="VWR33" s="1"/>
      <c r="VWS33" s="1"/>
      <c r="VWT33" s="1"/>
      <c r="VWU33" s="1"/>
      <c r="VWV33" s="1"/>
      <c r="VWW33" s="1"/>
      <c r="VWX33" s="1"/>
      <c r="VWY33" s="1"/>
      <c r="VWZ33" s="1"/>
      <c r="VXA33" s="1"/>
      <c r="VXB33" s="1"/>
      <c r="VXC33" s="1"/>
      <c r="VXD33" s="1"/>
      <c r="VXE33" s="1"/>
      <c r="VXF33" s="1"/>
      <c r="VXG33" s="1"/>
      <c r="VXH33" s="1"/>
      <c r="VXI33" s="1"/>
      <c r="VXJ33" s="1"/>
      <c r="VXK33" s="1"/>
      <c r="VXL33" s="1"/>
      <c r="VXM33" s="1"/>
      <c r="VXN33" s="1"/>
      <c r="VXO33" s="1"/>
      <c r="VXP33" s="1"/>
      <c r="VXQ33" s="1"/>
      <c r="VXR33" s="1"/>
      <c r="VXS33" s="1"/>
      <c r="VXT33" s="1"/>
      <c r="VXU33" s="1"/>
      <c r="VXV33" s="1"/>
      <c r="VXW33" s="1"/>
      <c r="VXX33" s="1"/>
      <c r="VXY33" s="1"/>
      <c r="VXZ33" s="1"/>
      <c r="VYA33" s="1"/>
      <c r="VYB33" s="1"/>
      <c r="VYC33" s="1"/>
      <c r="VYD33" s="1"/>
      <c r="VYE33" s="1"/>
      <c r="VYF33" s="1"/>
      <c r="VYG33" s="1"/>
      <c r="VYH33" s="1"/>
      <c r="VYI33" s="1"/>
      <c r="VYJ33" s="1"/>
      <c r="VYK33" s="1"/>
      <c r="VYL33" s="1"/>
      <c r="VYM33" s="1"/>
      <c r="VYN33" s="1"/>
      <c r="VYO33" s="1"/>
      <c r="VYP33" s="1"/>
      <c r="VYQ33" s="1"/>
      <c r="VYR33" s="1"/>
      <c r="VYS33" s="1"/>
      <c r="VYT33" s="1"/>
      <c r="VYU33" s="1"/>
      <c r="VYV33" s="1"/>
      <c r="VYW33" s="1"/>
      <c r="VYX33" s="1"/>
      <c r="VYY33" s="1"/>
      <c r="VYZ33" s="1"/>
      <c r="VZA33" s="1"/>
      <c r="VZB33" s="1"/>
      <c r="VZC33" s="1"/>
      <c r="VZD33" s="1"/>
      <c r="VZE33" s="1"/>
      <c r="VZF33" s="1"/>
      <c r="VZG33" s="1"/>
      <c r="VZH33" s="1"/>
      <c r="VZI33" s="1"/>
      <c r="VZJ33" s="1"/>
      <c r="VZK33" s="1"/>
      <c r="VZL33" s="1"/>
      <c r="VZM33" s="1"/>
      <c r="VZN33" s="1"/>
      <c r="VZO33" s="1"/>
      <c r="VZP33" s="1"/>
      <c r="VZQ33" s="1"/>
      <c r="VZR33" s="1"/>
      <c r="VZS33" s="1"/>
      <c r="VZT33" s="1"/>
      <c r="VZU33" s="1"/>
      <c r="VZV33" s="1"/>
      <c r="VZW33" s="1"/>
      <c r="VZX33" s="1"/>
      <c r="VZY33" s="1"/>
      <c r="VZZ33" s="1"/>
      <c r="WAA33" s="1"/>
      <c r="WAB33" s="1"/>
      <c r="WAC33" s="1"/>
      <c r="WAD33" s="1"/>
      <c r="WAE33" s="1"/>
      <c r="WAF33" s="1"/>
      <c r="WAG33" s="1"/>
      <c r="WAH33" s="1"/>
      <c r="WAI33" s="1"/>
      <c r="WAJ33" s="1"/>
      <c r="WAK33" s="1"/>
      <c r="WAL33" s="1"/>
      <c r="WAM33" s="1"/>
      <c r="WAN33" s="1"/>
      <c r="WAO33" s="1"/>
      <c r="WAP33" s="1"/>
      <c r="WAQ33" s="1"/>
      <c r="WAR33" s="1"/>
      <c r="WAS33" s="1"/>
      <c r="WAT33" s="1"/>
      <c r="WAU33" s="1"/>
      <c r="WAV33" s="1"/>
      <c r="WAW33" s="1"/>
      <c r="WAX33" s="1"/>
      <c r="WAY33" s="1"/>
      <c r="WAZ33" s="1"/>
      <c r="WBA33" s="1"/>
      <c r="WBB33" s="1"/>
      <c r="WBC33" s="1"/>
      <c r="WBD33" s="1"/>
      <c r="WBE33" s="1"/>
      <c r="WBF33" s="1"/>
      <c r="WBG33" s="1"/>
      <c r="WBH33" s="1"/>
      <c r="WBI33" s="1"/>
      <c r="WBJ33" s="1"/>
      <c r="WBK33" s="1"/>
      <c r="WBL33" s="1"/>
      <c r="WBM33" s="1"/>
      <c r="WBN33" s="1"/>
      <c r="WBO33" s="1"/>
      <c r="WBP33" s="1"/>
      <c r="WBQ33" s="1"/>
      <c r="WBR33" s="1"/>
      <c r="WBS33" s="1"/>
      <c r="WBT33" s="1"/>
      <c r="WBU33" s="1"/>
      <c r="WBV33" s="1"/>
      <c r="WBW33" s="1"/>
      <c r="WBX33" s="1"/>
      <c r="WBY33" s="1"/>
      <c r="WBZ33" s="1"/>
      <c r="WCA33" s="1"/>
      <c r="WCB33" s="1"/>
      <c r="WCC33" s="1"/>
      <c r="WCD33" s="1"/>
      <c r="WCE33" s="1"/>
      <c r="WCF33" s="1"/>
      <c r="WCG33" s="1"/>
      <c r="WCH33" s="1"/>
      <c r="WCI33" s="1"/>
      <c r="WCJ33" s="1"/>
      <c r="WCK33" s="1"/>
      <c r="WCL33" s="1"/>
      <c r="WCM33" s="1"/>
      <c r="WCN33" s="1"/>
      <c r="WCO33" s="1"/>
      <c r="WCP33" s="1"/>
      <c r="WCQ33" s="1"/>
      <c r="WCR33" s="1"/>
      <c r="WCS33" s="1"/>
      <c r="WCT33" s="1"/>
      <c r="WCU33" s="1"/>
      <c r="WCV33" s="1"/>
      <c r="WCW33" s="1"/>
      <c r="WCX33" s="1"/>
      <c r="WCY33" s="1"/>
      <c r="WCZ33" s="1"/>
      <c r="WDA33" s="1"/>
      <c r="WDB33" s="1"/>
      <c r="WDC33" s="1"/>
      <c r="WDD33" s="1"/>
      <c r="WDE33" s="1"/>
      <c r="WDF33" s="1"/>
      <c r="WDG33" s="1"/>
      <c r="WDH33" s="1"/>
      <c r="WDI33" s="1"/>
      <c r="WDJ33" s="1"/>
      <c r="WDK33" s="1"/>
      <c r="WDL33" s="1"/>
      <c r="WDM33" s="1"/>
      <c r="WDN33" s="1"/>
      <c r="WDO33" s="1"/>
      <c r="WDP33" s="1"/>
      <c r="WDQ33" s="1"/>
      <c r="WDR33" s="1"/>
      <c r="WDS33" s="1"/>
      <c r="WDT33" s="1"/>
      <c r="WDU33" s="1"/>
      <c r="WDV33" s="1"/>
      <c r="WDW33" s="1"/>
      <c r="WDX33" s="1"/>
      <c r="WDY33" s="1"/>
      <c r="WDZ33" s="1"/>
      <c r="WEA33" s="1"/>
      <c r="WEB33" s="1"/>
      <c r="WEC33" s="1"/>
      <c r="WED33" s="1"/>
      <c r="WEE33" s="1"/>
      <c r="WEF33" s="1"/>
      <c r="WEG33" s="1"/>
      <c r="WEH33" s="1"/>
      <c r="WEI33" s="1"/>
      <c r="WEJ33" s="1"/>
      <c r="WEK33" s="1"/>
      <c r="WEL33" s="1"/>
      <c r="WEM33" s="1"/>
      <c r="WEN33" s="1"/>
      <c r="WEO33" s="1"/>
      <c r="WEP33" s="1"/>
      <c r="WEQ33" s="1"/>
      <c r="WER33" s="1"/>
      <c r="WES33" s="1"/>
      <c r="WET33" s="1"/>
      <c r="WEU33" s="1"/>
      <c r="WEV33" s="1"/>
      <c r="WEW33" s="1"/>
      <c r="WEX33" s="1"/>
      <c r="WEY33" s="1"/>
      <c r="WEZ33" s="1"/>
      <c r="WFA33" s="1"/>
      <c r="WFB33" s="1"/>
      <c r="WFC33" s="1"/>
      <c r="WFD33" s="1"/>
      <c r="WFE33" s="1"/>
      <c r="WFF33" s="1"/>
      <c r="WFG33" s="1"/>
      <c r="WFH33" s="1"/>
      <c r="WFI33" s="1"/>
      <c r="WFJ33" s="1"/>
      <c r="WFK33" s="1"/>
      <c r="WFL33" s="1"/>
      <c r="WFM33" s="1"/>
      <c r="WFN33" s="1"/>
      <c r="WFO33" s="1"/>
      <c r="WFP33" s="1"/>
      <c r="WFQ33" s="1"/>
      <c r="WFR33" s="1"/>
      <c r="WFS33" s="1"/>
      <c r="WFT33" s="1"/>
      <c r="WFU33" s="1"/>
      <c r="WFV33" s="1"/>
      <c r="WFW33" s="1"/>
      <c r="WFX33" s="1"/>
      <c r="WFY33" s="1"/>
      <c r="WFZ33" s="1"/>
      <c r="WGA33" s="1"/>
      <c r="WGB33" s="1"/>
      <c r="WGC33" s="1"/>
      <c r="WGD33" s="1"/>
      <c r="WGE33" s="1"/>
      <c r="WGF33" s="1"/>
      <c r="WGG33" s="1"/>
      <c r="WGH33" s="1"/>
      <c r="WGI33" s="1"/>
      <c r="WGJ33" s="1"/>
      <c r="WGK33" s="1"/>
      <c r="WGL33" s="1"/>
      <c r="WGM33" s="1"/>
      <c r="WGN33" s="1"/>
      <c r="WGO33" s="1"/>
      <c r="WGP33" s="1"/>
      <c r="WGQ33" s="1"/>
      <c r="WGR33" s="1"/>
      <c r="WGS33" s="1"/>
      <c r="WGT33" s="1"/>
      <c r="WGU33" s="1"/>
      <c r="WGV33" s="1"/>
      <c r="WGW33" s="1"/>
      <c r="WGX33" s="1"/>
      <c r="WGY33" s="1"/>
      <c r="WGZ33" s="1"/>
      <c r="WHA33" s="1"/>
      <c r="WHB33" s="1"/>
      <c r="WHC33" s="1"/>
      <c r="WHD33" s="1"/>
      <c r="WHE33" s="1"/>
      <c r="WHF33" s="1"/>
      <c r="WHG33" s="1"/>
      <c r="WHH33" s="1"/>
      <c r="WHI33" s="1"/>
      <c r="WHJ33" s="1"/>
      <c r="WHK33" s="1"/>
      <c r="WHL33" s="1"/>
      <c r="WHM33" s="1"/>
      <c r="WHN33" s="1"/>
      <c r="WHO33" s="1"/>
      <c r="WHP33" s="1"/>
      <c r="WHQ33" s="1"/>
      <c r="WHR33" s="1"/>
      <c r="WHS33" s="1"/>
      <c r="WHT33" s="1"/>
      <c r="WHU33" s="1"/>
      <c r="WHV33" s="1"/>
      <c r="WHW33" s="1"/>
      <c r="WHX33" s="1"/>
      <c r="WHY33" s="1"/>
      <c r="WHZ33" s="1"/>
      <c r="WIA33" s="1"/>
      <c r="WIB33" s="1"/>
      <c r="WIC33" s="1"/>
      <c r="WID33" s="1"/>
      <c r="WIE33" s="1"/>
      <c r="WIF33" s="1"/>
      <c r="WIG33" s="1"/>
      <c r="WIH33" s="1"/>
      <c r="WII33" s="1"/>
      <c r="WIJ33" s="1"/>
      <c r="WIK33" s="1"/>
      <c r="WIL33" s="1"/>
      <c r="WIM33" s="1"/>
      <c r="WIN33" s="1"/>
      <c r="WIO33" s="1"/>
      <c r="WIP33" s="1"/>
      <c r="WIQ33" s="1"/>
      <c r="WIR33" s="1"/>
      <c r="WIS33" s="1"/>
      <c r="WIT33" s="1"/>
      <c r="WIU33" s="1"/>
      <c r="WIV33" s="1"/>
      <c r="WIW33" s="1"/>
      <c r="WIX33" s="1"/>
      <c r="WIY33" s="1"/>
      <c r="WIZ33" s="1"/>
      <c r="WJA33" s="1"/>
      <c r="WJB33" s="1"/>
      <c r="WJC33" s="1"/>
      <c r="WJD33" s="1"/>
      <c r="WJE33" s="1"/>
      <c r="WJF33" s="1"/>
      <c r="WJG33" s="1"/>
      <c r="WJH33" s="1"/>
      <c r="WJI33" s="1"/>
      <c r="WJJ33" s="1"/>
      <c r="WJK33" s="1"/>
      <c r="WJL33" s="1"/>
      <c r="WJM33" s="1"/>
      <c r="WJN33" s="1"/>
      <c r="WJO33" s="1"/>
      <c r="WJP33" s="1"/>
      <c r="WJQ33" s="1"/>
      <c r="WJR33" s="1"/>
      <c r="WJS33" s="1"/>
      <c r="WJT33" s="1"/>
      <c r="WJU33" s="1"/>
      <c r="WJV33" s="1"/>
      <c r="WJW33" s="1"/>
      <c r="WJX33" s="1"/>
      <c r="WJY33" s="1"/>
      <c r="WJZ33" s="1"/>
      <c r="WKA33" s="1"/>
      <c r="WKB33" s="1"/>
      <c r="WKC33" s="1"/>
      <c r="WKD33" s="1"/>
      <c r="WKE33" s="1"/>
      <c r="WKF33" s="1"/>
      <c r="WKG33" s="1"/>
      <c r="WKH33" s="1"/>
      <c r="WKI33" s="1"/>
      <c r="WKJ33" s="1"/>
      <c r="WKK33" s="1"/>
      <c r="WKL33" s="1"/>
      <c r="WKM33" s="1"/>
      <c r="WKN33" s="1"/>
      <c r="WKO33" s="1"/>
      <c r="WKP33" s="1"/>
      <c r="WKQ33" s="1"/>
      <c r="WKR33" s="1"/>
      <c r="WKS33" s="1"/>
      <c r="WKT33" s="1"/>
      <c r="WKU33" s="1"/>
      <c r="WKV33" s="1"/>
      <c r="WKW33" s="1"/>
      <c r="WKX33" s="1"/>
      <c r="WKY33" s="1"/>
      <c r="WKZ33" s="1"/>
      <c r="WLA33" s="1"/>
      <c r="WLB33" s="1"/>
      <c r="WLC33" s="1"/>
      <c r="WLD33" s="1"/>
      <c r="WLE33" s="1"/>
      <c r="WLF33" s="1"/>
      <c r="WLG33" s="1"/>
      <c r="WLH33" s="1"/>
      <c r="WLI33" s="1"/>
      <c r="WLJ33" s="1"/>
      <c r="WLK33" s="1"/>
      <c r="WLL33" s="1"/>
      <c r="WLM33" s="1"/>
      <c r="WLN33" s="1"/>
      <c r="WLO33" s="1"/>
      <c r="WLP33" s="1"/>
      <c r="WLQ33" s="1"/>
      <c r="WLR33" s="1"/>
      <c r="WLS33" s="1"/>
      <c r="WLT33" s="1"/>
      <c r="WLU33" s="1"/>
      <c r="WLV33" s="1"/>
      <c r="WLW33" s="1"/>
      <c r="WLX33" s="1"/>
      <c r="WLY33" s="1"/>
      <c r="WLZ33" s="1"/>
      <c r="WMA33" s="1"/>
      <c r="WMB33" s="1"/>
      <c r="WMC33" s="1"/>
      <c r="WMD33" s="1"/>
      <c r="WME33" s="1"/>
      <c r="WMF33" s="1"/>
      <c r="WMG33" s="1"/>
      <c r="WMH33" s="1"/>
      <c r="WMI33" s="1"/>
      <c r="WMJ33" s="1"/>
      <c r="WMK33" s="1"/>
      <c r="WML33" s="1"/>
      <c r="WMM33" s="1"/>
      <c r="WMN33" s="1"/>
      <c r="WMO33" s="1"/>
      <c r="WMP33" s="1"/>
      <c r="WMQ33" s="1"/>
      <c r="WMR33" s="1"/>
      <c r="WMS33" s="1"/>
      <c r="WMT33" s="1"/>
      <c r="WMU33" s="1"/>
      <c r="WMV33" s="1"/>
      <c r="WMW33" s="1"/>
      <c r="WMX33" s="1"/>
      <c r="WMY33" s="1"/>
      <c r="WMZ33" s="1"/>
      <c r="WNA33" s="1"/>
      <c r="WNB33" s="1"/>
      <c r="WNC33" s="1"/>
      <c r="WND33" s="1"/>
      <c r="WNE33" s="1"/>
      <c r="WNF33" s="1"/>
      <c r="WNG33" s="1"/>
      <c r="WNH33" s="1"/>
      <c r="WNI33" s="1"/>
      <c r="WNJ33" s="1"/>
      <c r="WNK33" s="1"/>
      <c r="WNL33" s="1"/>
      <c r="WNM33" s="1"/>
      <c r="WNN33" s="1"/>
      <c r="WNO33" s="1"/>
      <c r="WNP33" s="1"/>
      <c r="WNQ33" s="1"/>
      <c r="WNR33" s="1"/>
      <c r="WNS33" s="1"/>
      <c r="WNT33" s="1"/>
      <c r="WNU33" s="1"/>
      <c r="WNV33" s="1"/>
      <c r="WNW33" s="1"/>
      <c r="WNX33" s="1"/>
      <c r="WNY33" s="1"/>
      <c r="WNZ33" s="1"/>
      <c r="WOA33" s="1"/>
      <c r="WOB33" s="1"/>
      <c r="WOC33" s="1"/>
      <c r="WOD33" s="1"/>
      <c r="WOE33" s="1"/>
      <c r="WOF33" s="1"/>
      <c r="WOG33" s="1"/>
      <c r="WOH33" s="1"/>
      <c r="WOI33" s="1"/>
      <c r="WOJ33" s="1"/>
      <c r="WOK33" s="1"/>
      <c r="WOL33" s="1"/>
      <c r="WOM33" s="1"/>
      <c r="WON33" s="1"/>
      <c r="WOO33" s="1"/>
      <c r="WOP33" s="1"/>
      <c r="WOQ33" s="1"/>
      <c r="WOR33" s="1"/>
      <c r="WOS33" s="1"/>
      <c r="WOT33" s="1"/>
      <c r="WOU33" s="1"/>
      <c r="WOV33" s="1"/>
      <c r="WOW33" s="1"/>
      <c r="WOX33" s="1"/>
      <c r="WOY33" s="1"/>
      <c r="WOZ33" s="1"/>
      <c r="WPA33" s="1"/>
      <c r="WPB33" s="1"/>
      <c r="WPC33" s="1"/>
      <c r="WPD33" s="1"/>
      <c r="WPE33" s="1"/>
      <c r="WPF33" s="1"/>
      <c r="WPG33" s="1"/>
      <c r="WPH33" s="1"/>
      <c r="WPI33" s="1"/>
      <c r="WPJ33" s="1"/>
      <c r="WPK33" s="1"/>
      <c r="WPL33" s="1"/>
      <c r="WPM33" s="1"/>
      <c r="WPN33" s="1"/>
      <c r="WPO33" s="1"/>
      <c r="WPP33" s="1"/>
      <c r="WPQ33" s="1"/>
      <c r="WPR33" s="1"/>
      <c r="WPS33" s="1"/>
      <c r="WPT33" s="1"/>
      <c r="WPU33" s="1"/>
      <c r="WPV33" s="1"/>
      <c r="WPW33" s="1"/>
      <c r="WPX33" s="1"/>
      <c r="WPY33" s="1"/>
      <c r="WPZ33" s="1"/>
      <c r="WQA33" s="1"/>
      <c r="WQB33" s="1"/>
      <c r="WQC33" s="1"/>
      <c r="WQD33" s="1"/>
      <c r="WQE33" s="1"/>
      <c r="WQF33" s="1"/>
      <c r="WQG33" s="1"/>
      <c r="WQH33" s="1"/>
      <c r="WQI33" s="1"/>
      <c r="WQJ33" s="1"/>
      <c r="WQK33" s="1"/>
      <c r="WQL33" s="1"/>
      <c r="WQM33" s="1"/>
      <c r="WQN33" s="1"/>
      <c r="WQO33" s="1"/>
      <c r="WQP33" s="1"/>
      <c r="WQQ33" s="1"/>
      <c r="WQR33" s="1"/>
      <c r="WQS33" s="1"/>
      <c r="WQT33" s="1"/>
      <c r="WQU33" s="1"/>
      <c r="WQV33" s="1"/>
      <c r="WQW33" s="1"/>
      <c r="WQX33" s="1"/>
      <c r="WQY33" s="1"/>
      <c r="WQZ33" s="1"/>
      <c r="WRA33" s="1"/>
      <c r="WRB33" s="1"/>
      <c r="WRC33" s="1"/>
      <c r="WRD33" s="1"/>
      <c r="WRE33" s="1"/>
      <c r="WRF33" s="1"/>
      <c r="WRG33" s="1"/>
      <c r="WRH33" s="1"/>
      <c r="WRI33" s="1"/>
      <c r="WRJ33" s="1"/>
      <c r="WRK33" s="1"/>
      <c r="WRL33" s="1"/>
      <c r="WRM33" s="1"/>
      <c r="WRN33" s="1"/>
      <c r="WRO33" s="1"/>
      <c r="WRP33" s="1"/>
      <c r="WRQ33" s="1"/>
      <c r="WRR33" s="1"/>
      <c r="WRS33" s="1"/>
      <c r="WRT33" s="1"/>
      <c r="WRU33" s="1"/>
      <c r="WRV33" s="1"/>
      <c r="WRW33" s="1"/>
      <c r="WRX33" s="1"/>
      <c r="WRY33" s="1"/>
      <c r="WRZ33" s="1"/>
      <c r="WSA33" s="1"/>
      <c r="WSB33" s="1"/>
      <c r="WSC33" s="1"/>
      <c r="WSD33" s="1"/>
      <c r="WSE33" s="1"/>
      <c r="WSF33" s="1"/>
      <c r="WSG33" s="1"/>
      <c r="WSH33" s="1"/>
      <c r="WSI33" s="1"/>
      <c r="WSJ33" s="1"/>
      <c r="WSK33" s="1"/>
      <c r="WSL33" s="1"/>
      <c r="WSM33" s="1"/>
      <c r="WSN33" s="1"/>
      <c r="WSO33" s="1"/>
      <c r="WSP33" s="1"/>
      <c r="WSQ33" s="1"/>
      <c r="WSR33" s="1"/>
      <c r="WSS33" s="1"/>
      <c r="WST33" s="1"/>
      <c r="WSU33" s="1"/>
      <c r="WSV33" s="1"/>
      <c r="WSW33" s="1"/>
      <c r="WSX33" s="1"/>
      <c r="WSY33" s="1"/>
      <c r="WSZ33" s="1"/>
      <c r="WTA33" s="1"/>
      <c r="WTB33" s="1"/>
      <c r="WTC33" s="1"/>
      <c r="WTD33" s="1"/>
      <c r="WTE33" s="1"/>
      <c r="WTF33" s="1"/>
      <c r="WTG33" s="1"/>
      <c r="WTH33" s="1"/>
      <c r="WTI33" s="1"/>
      <c r="WTJ33" s="1"/>
      <c r="WTK33" s="1"/>
      <c r="WTL33" s="1"/>
      <c r="WTM33" s="1"/>
      <c r="WTN33" s="1"/>
      <c r="WTO33" s="1"/>
      <c r="WTP33" s="1"/>
      <c r="WTQ33" s="1"/>
      <c r="WTR33" s="1"/>
      <c r="WTS33" s="1"/>
      <c r="WTT33" s="1"/>
      <c r="WTU33" s="1"/>
      <c r="WTV33" s="1"/>
      <c r="WTW33" s="1"/>
      <c r="WTX33" s="1"/>
      <c r="WTY33" s="1"/>
      <c r="WTZ33" s="1"/>
      <c r="WUA33" s="1"/>
      <c r="WUB33" s="1"/>
      <c r="WUC33" s="1"/>
      <c r="WUD33" s="1"/>
      <c r="WUE33" s="1"/>
      <c r="WUF33" s="1"/>
      <c r="WUG33" s="1"/>
      <c r="WUH33" s="1"/>
      <c r="WUI33" s="1"/>
      <c r="WUJ33" s="1"/>
      <c r="WUK33" s="1"/>
      <c r="WUL33" s="1"/>
      <c r="WUM33" s="1"/>
      <c r="WUN33" s="1"/>
      <c r="WUO33" s="1"/>
      <c r="WUP33" s="1"/>
      <c r="WUQ33" s="1"/>
      <c r="WUR33" s="1"/>
      <c r="WUS33" s="1"/>
      <c r="WUT33" s="1"/>
      <c r="WUU33" s="1"/>
      <c r="WUV33" s="1"/>
      <c r="WUW33" s="1"/>
      <c r="WUX33" s="1"/>
      <c r="WUY33" s="1"/>
      <c r="WUZ33" s="1"/>
      <c r="WVA33" s="1"/>
      <c r="WVB33" s="1"/>
      <c r="WVC33" s="1"/>
      <c r="WVD33" s="1"/>
      <c r="WVE33" s="1"/>
      <c r="WVF33" s="1"/>
      <c r="WVG33" s="1"/>
      <c r="WVH33" s="1"/>
      <c r="WVI33" s="1"/>
      <c r="WVJ33" s="1"/>
      <c r="WVK33" s="1"/>
      <c r="WVL33" s="1"/>
      <c r="WVM33" s="1"/>
      <c r="WVN33" s="1"/>
      <c r="WVO33" s="1"/>
      <c r="WVP33" s="1"/>
      <c r="WVQ33" s="1"/>
      <c r="WVR33" s="1"/>
      <c r="WVS33" s="1"/>
      <c r="WVT33" s="1"/>
      <c r="WVU33" s="1"/>
      <c r="WVV33" s="1"/>
      <c r="WVW33" s="1"/>
      <c r="WVX33" s="1"/>
      <c r="WVY33" s="1"/>
      <c r="WVZ33" s="1"/>
      <c r="WWA33" s="1"/>
      <c r="WWB33" s="1"/>
      <c r="WWC33" s="1"/>
      <c r="WWD33" s="1"/>
      <c r="WWE33" s="1"/>
      <c r="WWF33" s="1"/>
      <c r="WWG33" s="1"/>
      <c r="WWH33" s="1"/>
      <c r="WWI33" s="1"/>
      <c r="WWJ33" s="1"/>
      <c r="WWK33" s="1"/>
      <c r="WWL33" s="1"/>
      <c r="WWM33" s="1"/>
      <c r="WWN33" s="1"/>
      <c r="WWO33" s="1"/>
      <c r="WWP33" s="1"/>
      <c r="WWQ33" s="1"/>
      <c r="WWR33" s="1"/>
      <c r="WWS33" s="1"/>
      <c r="WWT33" s="1"/>
      <c r="WWU33" s="1"/>
      <c r="WWV33" s="1"/>
      <c r="WWW33" s="1"/>
      <c r="WWX33" s="1"/>
      <c r="WWY33" s="1"/>
      <c r="WWZ33" s="1"/>
      <c r="WXA33" s="1"/>
      <c r="WXB33" s="1"/>
      <c r="WXC33" s="1"/>
      <c r="WXD33" s="1"/>
      <c r="WXE33" s="1"/>
      <c r="WXF33" s="1"/>
      <c r="WXG33" s="1"/>
      <c r="WXH33" s="1"/>
      <c r="WXI33" s="1"/>
      <c r="WXJ33" s="1"/>
      <c r="WXK33" s="1"/>
      <c r="WXL33" s="1"/>
      <c r="WXM33" s="1"/>
      <c r="WXN33" s="1"/>
      <c r="WXO33" s="1"/>
      <c r="WXP33" s="1"/>
      <c r="WXQ33" s="1"/>
      <c r="WXR33" s="1"/>
      <c r="WXS33" s="1"/>
      <c r="WXT33" s="1"/>
      <c r="WXU33" s="1"/>
      <c r="WXV33" s="1"/>
      <c r="WXW33" s="1"/>
      <c r="WXX33" s="1"/>
      <c r="WXY33" s="1"/>
      <c r="WXZ33" s="1"/>
      <c r="WYA33" s="1"/>
      <c r="WYB33" s="1"/>
      <c r="WYC33" s="1"/>
      <c r="WYD33" s="1"/>
      <c r="WYE33" s="1"/>
      <c r="WYF33" s="1"/>
      <c r="WYG33" s="1"/>
      <c r="WYH33" s="1"/>
      <c r="WYI33" s="1"/>
      <c r="WYJ33" s="1"/>
      <c r="WYK33" s="1"/>
      <c r="WYL33" s="1"/>
      <c r="WYM33" s="1"/>
      <c r="WYN33" s="1"/>
      <c r="WYO33" s="1"/>
      <c r="WYP33" s="1"/>
      <c r="WYQ33" s="1"/>
      <c r="WYR33" s="1"/>
      <c r="WYS33" s="1"/>
      <c r="WYT33" s="1"/>
      <c r="WYU33" s="1"/>
      <c r="WYV33" s="1"/>
      <c r="WYW33" s="1"/>
      <c r="WYX33" s="1"/>
      <c r="WYY33" s="1"/>
      <c r="WYZ33" s="1"/>
      <c r="WZA33" s="1"/>
      <c r="WZB33" s="1"/>
      <c r="WZC33" s="1"/>
      <c r="WZD33" s="1"/>
      <c r="WZE33" s="1"/>
      <c r="WZF33" s="1"/>
      <c r="WZG33" s="1"/>
      <c r="WZH33" s="1"/>
      <c r="WZI33" s="1"/>
      <c r="WZJ33" s="1"/>
      <c r="WZK33" s="1"/>
      <c r="WZL33" s="1"/>
      <c r="WZM33" s="1"/>
      <c r="WZN33" s="1"/>
      <c r="WZO33" s="1"/>
      <c r="WZP33" s="1"/>
      <c r="WZQ33" s="1"/>
      <c r="WZR33" s="1"/>
      <c r="WZS33" s="1"/>
      <c r="WZT33" s="1"/>
      <c r="WZU33" s="1"/>
      <c r="WZV33" s="1"/>
      <c r="WZW33" s="1"/>
      <c r="WZX33" s="1"/>
      <c r="WZY33" s="1"/>
      <c r="WZZ33" s="1"/>
      <c r="XAA33" s="1"/>
      <c r="XAB33" s="1"/>
      <c r="XAC33" s="1"/>
      <c r="XAD33" s="1"/>
      <c r="XAE33" s="1"/>
      <c r="XAF33" s="1"/>
      <c r="XAG33" s="1"/>
      <c r="XAH33" s="1"/>
      <c r="XAI33" s="1"/>
      <c r="XAJ33" s="1"/>
      <c r="XAK33" s="1"/>
      <c r="XAL33" s="1"/>
      <c r="XAM33" s="1"/>
      <c r="XAN33" s="1"/>
      <c r="XAO33" s="1"/>
      <c r="XAP33" s="1"/>
      <c r="XAQ33" s="1"/>
      <c r="XAR33" s="1"/>
      <c r="XAS33" s="1"/>
      <c r="XAT33" s="1"/>
      <c r="XAU33" s="1"/>
      <c r="XAV33" s="1"/>
      <c r="XAW33" s="1"/>
      <c r="XAX33" s="1"/>
      <c r="XAY33" s="1"/>
      <c r="XAZ33" s="1"/>
      <c r="XBA33" s="1"/>
      <c r="XBB33" s="1"/>
      <c r="XBC33" s="1"/>
      <c r="XBD33" s="1"/>
      <c r="XBE33" s="1"/>
      <c r="XBF33" s="1"/>
      <c r="XBG33" s="1"/>
      <c r="XBH33" s="1"/>
      <c r="XBI33" s="1"/>
      <c r="XBJ33" s="1"/>
      <c r="XBK33" s="1"/>
      <c r="XBL33" s="1"/>
      <c r="XBM33" s="1"/>
      <c r="XBN33" s="1"/>
      <c r="XBO33" s="1"/>
      <c r="XBP33" s="1"/>
      <c r="XBQ33" s="1"/>
      <c r="XBR33" s="1"/>
      <c r="XBS33" s="1"/>
      <c r="XBT33" s="1"/>
      <c r="XBU33" s="1"/>
      <c r="XBV33" s="1"/>
      <c r="XBW33" s="1"/>
      <c r="XBX33" s="1"/>
      <c r="XBY33" s="1"/>
      <c r="XBZ33" s="1"/>
      <c r="XCA33" s="1"/>
      <c r="XCB33" s="1"/>
      <c r="XCC33" s="1"/>
      <c r="XCD33" s="1"/>
      <c r="XCE33" s="1"/>
      <c r="XCF33" s="1"/>
      <c r="XCG33" s="1"/>
      <c r="XCH33" s="1"/>
      <c r="XCI33" s="1"/>
      <c r="XCJ33" s="1"/>
      <c r="XCK33" s="1"/>
      <c r="XCL33" s="1"/>
      <c r="XCM33" s="1"/>
      <c r="XCN33" s="1"/>
      <c r="XCO33" s="1"/>
      <c r="XCP33" s="1"/>
      <c r="XCQ33" s="1"/>
      <c r="XCR33" s="1"/>
      <c r="XCS33" s="1"/>
      <c r="XCT33" s="1"/>
      <c r="XCU33" s="1"/>
      <c r="XCV33" s="1"/>
      <c r="XCW33" s="1"/>
      <c r="XCX33" s="1"/>
      <c r="XCY33" s="1"/>
      <c r="XCZ33" s="1"/>
      <c r="XDA33" s="1"/>
      <c r="XDB33" s="1"/>
      <c r="XDC33" s="1"/>
      <c r="XDD33" s="1"/>
      <c r="XDE33" s="1"/>
      <c r="XDF33" s="1"/>
      <c r="XDG33" s="1"/>
      <c r="XDH33" s="1"/>
      <c r="XDI33" s="1"/>
      <c r="XDJ33" s="1"/>
      <c r="XDK33" s="1"/>
      <c r="XDL33" s="1"/>
      <c r="XDM33" s="1"/>
      <c r="XDN33" s="1"/>
      <c r="XDO33" s="1"/>
      <c r="XDP33" s="1"/>
      <c r="XDQ33" s="1"/>
      <c r="XDR33" s="1"/>
      <c r="XDS33" s="1"/>
      <c r="XDT33" s="1"/>
      <c r="XDU33" s="1"/>
      <c r="XDV33" s="1"/>
      <c r="XDW33" s="1"/>
      <c r="XDX33" s="1"/>
      <c r="XDY33" s="1"/>
      <c r="XDZ33" s="1"/>
      <c r="XEA33" s="1"/>
      <c r="XEB33" s="1"/>
      <c r="XEC33" s="1"/>
      <c r="XED33" s="1"/>
      <c r="XEE33" s="1"/>
      <c r="XEF33" s="1"/>
      <c r="XEG33" s="1"/>
      <c r="XEH33" s="1"/>
      <c r="XEI33" s="1"/>
      <c r="XEJ33" s="1"/>
      <c r="XEK33" s="1"/>
      <c r="XEL33" s="1"/>
      <c r="XEM33" s="1"/>
      <c r="XEN33" s="1"/>
      <c r="XEO33" s="1"/>
      <c r="XEP33" s="1"/>
      <c r="XEQ33" s="1"/>
      <c r="XER33" s="1"/>
      <c r="XES33" s="1"/>
      <c r="XET33" s="1"/>
      <c r="XEU33" s="1"/>
      <c r="XEV33" s="1"/>
      <c r="XEW33" s="1"/>
      <c r="XEX33" s="1"/>
      <c r="XEY33" s="1"/>
      <c r="XEZ33" s="1"/>
      <c r="XFA33" s="1"/>
      <c r="XFB33" s="1"/>
      <c r="XFC33" s="1"/>
    </row>
    <row r="34" spans="1:16384" s="4" customFormat="1" ht="20" customHeight="1" x14ac:dyDescent="0.35">
      <c r="A34" s="1"/>
      <c r="B34" s="3">
        <v>1</v>
      </c>
      <c r="C34" s="37">
        <f>$D$18</f>
        <v>45658</v>
      </c>
      <c r="D34" s="38">
        <f t="shared" ref="D34:D97" si="1">IF($B34="","",IF($H33&lt;($I$23+($I$23/2)),(H33+F34-E34),$I$23))</f>
        <v>943.56168220054678</v>
      </c>
      <c r="E34" s="38"/>
      <c r="F34" s="38" cm="1">
        <f t="array" ref="F34">IF(INDEX($B:$B,ROW())="","", IF($D$7="Yes", INT(IF($D$8="Flat", $D$14*$D$15/$D$20, INDEX($H:$H,ROW()-1)*$D$15/$D$20)) + IF(MOD(ROUNDDOWN(100*IF($D$8="Flat", $D$14*$D$15/$D$20, INDEX($H:$H,ROW()-1)*$D$15/$D$20),0),10)=9, 0.99, (MOD(ROUNDDOWN(100*IF($D$8="Flat", $D$14*$D$15/$D$20, INDEX($H:$H,ROW()-1)*$D$15/$D$20),0),100)+1)/100), IF($D$8="Flat", $D$14*$D$15/$D$20, INDEX($H:$H,ROW()-1)*$D$15/$D$20)))</f>
        <v>208.34</v>
      </c>
      <c r="G34" s="38" cm="1">
        <f t="array" ref="G34">IFERROR(IF($D$7="Yes", INT(INDEX($D:$D,ROW()) - INDEX($F:$F,ROW())) + IF(MOD(ROUNDDOWN(100*(INDEX($D:$D,ROW()) - INDEX($F:$F,ROW())),0),10)=9, 0.99, (MOD(ROUNDDOWN(100*(INDEX($D:$D,ROW()) - INDEX($F:$F,ROW())),0),100)+1)/100), INDEX($D:$D,ROW()) - INDEX($F:$F,ROW())), "")</f>
        <v>735.23</v>
      </c>
      <c r="H34" s="38" cm="1">
        <f t="array" ref="H34">IFERROR(IF(INDEX($G:$G,ROW())="","", MAX(0, IF($D$7="Yes", INT(INDEX($H:$H,ROW()-1) - INDEX($E:$E,ROW()) - INDEX($G:$G,ROW())) + IF(MOD(ROUNDDOWN(100*(INDEX($H:$H,ROW()-1) - INDEX($E:$E,ROW()) - INDEX($G:$G,ROW())),0),10)=9, 0.99, (MOD(ROUNDDOWN(100*(INDEX($H:$H,ROW()-1) - INDEX($E:$E,ROW()) - INDEX($G:$G,ROW())),0),100)+1)/100), INDEX($H:$H,ROW()-1) - INDEX($E:$E,ROW()) - INDEX($G:$G,ROW())))), "")</f>
        <v>49264.78</v>
      </c>
      <c r="I34" s="38"/>
      <c r="J34" s="38">
        <f>F34</f>
        <v>208.34</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c r="KZX34" s="1"/>
      <c r="KZY34" s="1"/>
      <c r="KZZ34" s="1"/>
      <c r="LAA34" s="1"/>
      <c r="LAB34" s="1"/>
      <c r="LAC34" s="1"/>
      <c r="LAD34" s="1"/>
      <c r="LAE34" s="1"/>
      <c r="LAF34" s="1"/>
      <c r="LAG34" s="1"/>
      <c r="LAH34" s="1"/>
      <c r="LAI34" s="1"/>
      <c r="LAJ34" s="1"/>
      <c r="LAK34" s="1"/>
      <c r="LAL34" s="1"/>
      <c r="LAM34" s="1"/>
      <c r="LAN34" s="1"/>
      <c r="LAO34" s="1"/>
      <c r="LAP34" s="1"/>
      <c r="LAQ34" s="1"/>
      <c r="LAR34" s="1"/>
      <c r="LAS34" s="1"/>
      <c r="LAT34" s="1"/>
      <c r="LAU34" s="1"/>
      <c r="LAV34" s="1"/>
      <c r="LAW34" s="1"/>
      <c r="LAX34" s="1"/>
      <c r="LAY34" s="1"/>
      <c r="LAZ34" s="1"/>
      <c r="LBA34" s="1"/>
      <c r="LBB34" s="1"/>
      <c r="LBC34" s="1"/>
      <c r="LBD34" s="1"/>
      <c r="LBE34" s="1"/>
      <c r="LBF34" s="1"/>
      <c r="LBG34" s="1"/>
      <c r="LBH34" s="1"/>
      <c r="LBI34" s="1"/>
      <c r="LBJ34" s="1"/>
      <c r="LBK34" s="1"/>
      <c r="LBL34" s="1"/>
      <c r="LBM34" s="1"/>
      <c r="LBN34" s="1"/>
      <c r="LBO34" s="1"/>
      <c r="LBP34" s="1"/>
      <c r="LBQ34" s="1"/>
      <c r="LBR34" s="1"/>
      <c r="LBS34" s="1"/>
      <c r="LBT34" s="1"/>
      <c r="LBU34" s="1"/>
      <c r="LBV34" s="1"/>
      <c r="LBW34" s="1"/>
      <c r="LBX34" s="1"/>
      <c r="LBY34" s="1"/>
      <c r="LBZ34" s="1"/>
      <c r="LCA34" s="1"/>
      <c r="LCB34" s="1"/>
      <c r="LCC34" s="1"/>
      <c r="LCD34" s="1"/>
      <c r="LCE34" s="1"/>
      <c r="LCF34" s="1"/>
      <c r="LCG34" s="1"/>
      <c r="LCH34" s="1"/>
      <c r="LCI34" s="1"/>
      <c r="LCJ34" s="1"/>
      <c r="LCK34" s="1"/>
      <c r="LCL34" s="1"/>
      <c r="LCM34" s="1"/>
      <c r="LCN34" s="1"/>
      <c r="LCO34" s="1"/>
      <c r="LCP34" s="1"/>
      <c r="LCQ34" s="1"/>
      <c r="LCR34" s="1"/>
      <c r="LCS34" s="1"/>
      <c r="LCT34" s="1"/>
      <c r="LCU34" s="1"/>
      <c r="LCV34" s="1"/>
      <c r="LCW34" s="1"/>
      <c r="LCX34" s="1"/>
      <c r="LCY34" s="1"/>
      <c r="LCZ34" s="1"/>
      <c r="LDA34" s="1"/>
      <c r="LDB34" s="1"/>
      <c r="LDC34" s="1"/>
      <c r="LDD34" s="1"/>
      <c r="LDE34" s="1"/>
      <c r="LDF34" s="1"/>
      <c r="LDG34" s="1"/>
      <c r="LDH34" s="1"/>
      <c r="LDI34" s="1"/>
      <c r="LDJ34" s="1"/>
      <c r="LDK34" s="1"/>
      <c r="LDL34" s="1"/>
      <c r="LDM34" s="1"/>
      <c r="LDN34" s="1"/>
      <c r="LDO34" s="1"/>
      <c r="LDP34" s="1"/>
      <c r="LDQ34" s="1"/>
      <c r="LDR34" s="1"/>
      <c r="LDS34" s="1"/>
      <c r="LDT34" s="1"/>
      <c r="LDU34" s="1"/>
      <c r="LDV34" s="1"/>
      <c r="LDW34" s="1"/>
      <c r="LDX34" s="1"/>
      <c r="LDY34" s="1"/>
      <c r="LDZ34" s="1"/>
      <c r="LEA34" s="1"/>
      <c r="LEB34" s="1"/>
      <c r="LEC34" s="1"/>
      <c r="LED34" s="1"/>
      <c r="LEE34" s="1"/>
      <c r="LEF34" s="1"/>
      <c r="LEG34" s="1"/>
      <c r="LEH34" s="1"/>
      <c r="LEI34" s="1"/>
      <c r="LEJ34" s="1"/>
      <c r="LEK34" s="1"/>
      <c r="LEL34" s="1"/>
      <c r="LEM34" s="1"/>
      <c r="LEN34" s="1"/>
      <c r="LEO34" s="1"/>
      <c r="LEP34" s="1"/>
      <c r="LEQ34" s="1"/>
      <c r="LER34" s="1"/>
      <c r="LES34" s="1"/>
      <c r="LET34" s="1"/>
      <c r="LEU34" s="1"/>
      <c r="LEV34" s="1"/>
      <c r="LEW34" s="1"/>
      <c r="LEX34" s="1"/>
      <c r="LEY34" s="1"/>
      <c r="LEZ34" s="1"/>
      <c r="LFA34" s="1"/>
      <c r="LFB34" s="1"/>
      <c r="LFC34" s="1"/>
      <c r="LFD34" s="1"/>
      <c r="LFE34" s="1"/>
      <c r="LFF34" s="1"/>
      <c r="LFG34" s="1"/>
      <c r="LFH34" s="1"/>
      <c r="LFI34" s="1"/>
      <c r="LFJ34" s="1"/>
      <c r="LFK34" s="1"/>
      <c r="LFL34" s="1"/>
      <c r="LFM34" s="1"/>
      <c r="LFN34" s="1"/>
      <c r="LFO34" s="1"/>
      <c r="LFP34" s="1"/>
      <c r="LFQ34" s="1"/>
      <c r="LFR34" s="1"/>
      <c r="LFS34" s="1"/>
      <c r="LFT34" s="1"/>
      <c r="LFU34" s="1"/>
      <c r="LFV34" s="1"/>
      <c r="LFW34" s="1"/>
      <c r="LFX34" s="1"/>
      <c r="LFY34" s="1"/>
      <c r="LFZ34" s="1"/>
      <c r="LGA34" s="1"/>
      <c r="LGB34" s="1"/>
      <c r="LGC34" s="1"/>
      <c r="LGD34" s="1"/>
      <c r="LGE34" s="1"/>
      <c r="LGF34" s="1"/>
      <c r="LGG34" s="1"/>
      <c r="LGH34" s="1"/>
      <c r="LGI34" s="1"/>
      <c r="LGJ34" s="1"/>
      <c r="LGK34" s="1"/>
      <c r="LGL34" s="1"/>
      <c r="LGM34" s="1"/>
      <c r="LGN34" s="1"/>
      <c r="LGO34" s="1"/>
      <c r="LGP34" s="1"/>
      <c r="LGQ34" s="1"/>
      <c r="LGR34" s="1"/>
      <c r="LGS34" s="1"/>
      <c r="LGT34" s="1"/>
      <c r="LGU34" s="1"/>
      <c r="LGV34" s="1"/>
      <c r="LGW34" s="1"/>
      <c r="LGX34" s="1"/>
      <c r="LGY34" s="1"/>
      <c r="LGZ34" s="1"/>
      <c r="LHA34" s="1"/>
      <c r="LHB34" s="1"/>
      <c r="LHC34" s="1"/>
      <c r="LHD34" s="1"/>
      <c r="LHE34" s="1"/>
      <c r="LHF34" s="1"/>
      <c r="LHG34" s="1"/>
      <c r="LHH34" s="1"/>
      <c r="LHI34" s="1"/>
      <c r="LHJ34" s="1"/>
      <c r="LHK34" s="1"/>
      <c r="LHL34" s="1"/>
      <c r="LHM34" s="1"/>
      <c r="LHN34" s="1"/>
      <c r="LHO34" s="1"/>
      <c r="LHP34" s="1"/>
      <c r="LHQ34" s="1"/>
      <c r="LHR34" s="1"/>
      <c r="LHS34" s="1"/>
      <c r="LHT34" s="1"/>
      <c r="LHU34" s="1"/>
      <c r="LHV34" s="1"/>
      <c r="LHW34" s="1"/>
      <c r="LHX34" s="1"/>
      <c r="LHY34" s="1"/>
      <c r="LHZ34" s="1"/>
      <c r="LIA34" s="1"/>
      <c r="LIB34" s="1"/>
      <c r="LIC34" s="1"/>
      <c r="LID34" s="1"/>
      <c r="LIE34" s="1"/>
      <c r="LIF34" s="1"/>
      <c r="LIG34" s="1"/>
      <c r="LIH34" s="1"/>
      <c r="LII34" s="1"/>
      <c r="LIJ34" s="1"/>
      <c r="LIK34" s="1"/>
      <c r="LIL34" s="1"/>
      <c r="LIM34" s="1"/>
      <c r="LIN34" s="1"/>
      <c r="LIO34" s="1"/>
      <c r="LIP34" s="1"/>
      <c r="LIQ34" s="1"/>
      <c r="LIR34" s="1"/>
      <c r="LIS34" s="1"/>
      <c r="LIT34" s="1"/>
      <c r="LIU34" s="1"/>
      <c r="LIV34" s="1"/>
      <c r="LIW34" s="1"/>
      <c r="LIX34" s="1"/>
      <c r="LIY34" s="1"/>
      <c r="LIZ34" s="1"/>
      <c r="LJA34" s="1"/>
      <c r="LJB34" s="1"/>
      <c r="LJC34" s="1"/>
      <c r="LJD34" s="1"/>
      <c r="LJE34" s="1"/>
      <c r="LJF34" s="1"/>
      <c r="LJG34" s="1"/>
      <c r="LJH34" s="1"/>
      <c r="LJI34" s="1"/>
      <c r="LJJ34" s="1"/>
      <c r="LJK34" s="1"/>
      <c r="LJL34" s="1"/>
      <c r="LJM34" s="1"/>
      <c r="LJN34" s="1"/>
      <c r="LJO34" s="1"/>
      <c r="LJP34" s="1"/>
      <c r="LJQ34" s="1"/>
      <c r="LJR34" s="1"/>
      <c r="LJS34" s="1"/>
      <c r="LJT34" s="1"/>
      <c r="LJU34" s="1"/>
      <c r="LJV34" s="1"/>
      <c r="LJW34" s="1"/>
      <c r="LJX34" s="1"/>
      <c r="LJY34" s="1"/>
      <c r="LJZ34" s="1"/>
      <c r="LKA34" s="1"/>
      <c r="LKB34" s="1"/>
      <c r="LKC34" s="1"/>
      <c r="LKD34" s="1"/>
      <c r="LKE34" s="1"/>
      <c r="LKF34" s="1"/>
      <c r="LKG34" s="1"/>
      <c r="LKH34" s="1"/>
      <c r="LKI34" s="1"/>
      <c r="LKJ34" s="1"/>
      <c r="LKK34" s="1"/>
      <c r="LKL34" s="1"/>
      <c r="LKM34" s="1"/>
      <c r="LKN34" s="1"/>
      <c r="LKO34" s="1"/>
      <c r="LKP34" s="1"/>
      <c r="LKQ34" s="1"/>
      <c r="LKR34" s="1"/>
      <c r="LKS34" s="1"/>
      <c r="LKT34" s="1"/>
      <c r="LKU34" s="1"/>
      <c r="LKV34" s="1"/>
      <c r="LKW34" s="1"/>
      <c r="LKX34" s="1"/>
      <c r="LKY34" s="1"/>
      <c r="LKZ34" s="1"/>
      <c r="LLA34" s="1"/>
      <c r="LLB34" s="1"/>
      <c r="LLC34" s="1"/>
      <c r="LLD34" s="1"/>
      <c r="LLE34" s="1"/>
      <c r="LLF34" s="1"/>
      <c r="LLG34" s="1"/>
      <c r="LLH34" s="1"/>
      <c r="LLI34" s="1"/>
      <c r="LLJ34" s="1"/>
      <c r="LLK34" s="1"/>
      <c r="LLL34" s="1"/>
      <c r="LLM34" s="1"/>
      <c r="LLN34" s="1"/>
      <c r="LLO34" s="1"/>
      <c r="LLP34" s="1"/>
      <c r="LLQ34" s="1"/>
      <c r="LLR34" s="1"/>
      <c r="LLS34" s="1"/>
      <c r="LLT34" s="1"/>
      <c r="LLU34" s="1"/>
      <c r="LLV34" s="1"/>
      <c r="LLW34" s="1"/>
      <c r="LLX34" s="1"/>
      <c r="LLY34" s="1"/>
      <c r="LLZ34" s="1"/>
      <c r="LMA34" s="1"/>
      <c r="LMB34" s="1"/>
      <c r="LMC34" s="1"/>
      <c r="LMD34" s="1"/>
      <c r="LME34" s="1"/>
      <c r="LMF34" s="1"/>
      <c r="LMG34" s="1"/>
      <c r="LMH34" s="1"/>
      <c r="LMI34" s="1"/>
      <c r="LMJ34" s="1"/>
      <c r="LMK34" s="1"/>
      <c r="LML34" s="1"/>
      <c r="LMM34" s="1"/>
      <c r="LMN34" s="1"/>
      <c r="LMO34" s="1"/>
      <c r="LMP34" s="1"/>
      <c r="LMQ34" s="1"/>
      <c r="LMR34" s="1"/>
      <c r="LMS34" s="1"/>
      <c r="LMT34" s="1"/>
      <c r="LMU34" s="1"/>
      <c r="LMV34" s="1"/>
      <c r="LMW34" s="1"/>
      <c r="LMX34" s="1"/>
      <c r="LMY34" s="1"/>
      <c r="LMZ34" s="1"/>
      <c r="LNA34" s="1"/>
      <c r="LNB34" s="1"/>
      <c r="LNC34" s="1"/>
      <c r="LND34" s="1"/>
      <c r="LNE34" s="1"/>
      <c r="LNF34" s="1"/>
      <c r="LNG34" s="1"/>
      <c r="LNH34" s="1"/>
      <c r="LNI34" s="1"/>
      <c r="LNJ34" s="1"/>
      <c r="LNK34" s="1"/>
      <c r="LNL34" s="1"/>
      <c r="LNM34" s="1"/>
      <c r="LNN34" s="1"/>
      <c r="LNO34" s="1"/>
      <c r="LNP34" s="1"/>
      <c r="LNQ34" s="1"/>
      <c r="LNR34" s="1"/>
      <c r="LNS34" s="1"/>
      <c r="LNT34" s="1"/>
      <c r="LNU34" s="1"/>
      <c r="LNV34" s="1"/>
      <c r="LNW34" s="1"/>
      <c r="LNX34" s="1"/>
      <c r="LNY34" s="1"/>
      <c r="LNZ34" s="1"/>
      <c r="LOA34" s="1"/>
      <c r="LOB34" s="1"/>
      <c r="LOC34" s="1"/>
      <c r="LOD34" s="1"/>
      <c r="LOE34" s="1"/>
      <c r="LOF34" s="1"/>
      <c r="LOG34" s="1"/>
      <c r="LOH34" s="1"/>
      <c r="LOI34" s="1"/>
      <c r="LOJ34" s="1"/>
      <c r="LOK34" s="1"/>
      <c r="LOL34" s="1"/>
      <c r="LOM34" s="1"/>
      <c r="LON34" s="1"/>
      <c r="LOO34" s="1"/>
      <c r="LOP34" s="1"/>
      <c r="LOQ34" s="1"/>
      <c r="LOR34" s="1"/>
      <c r="LOS34" s="1"/>
      <c r="LOT34" s="1"/>
      <c r="LOU34" s="1"/>
      <c r="LOV34" s="1"/>
      <c r="LOW34" s="1"/>
      <c r="LOX34" s="1"/>
      <c r="LOY34" s="1"/>
      <c r="LOZ34" s="1"/>
      <c r="LPA34" s="1"/>
      <c r="LPB34" s="1"/>
      <c r="LPC34" s="1"/>
      <c r="LPD34" s="1"/>
      <c r="LPE34" s="1"/>
      <c r="LPF34" s="1"/>
      <c r="LPG34" s="1"/>
      <c r="LPH34" s="1"/>
      <c r="LPI34" s="1"/>
      <c r="LPJ34" s="1"/>
      <c r="LPK34" s="1"/>
      <c r="LPL34" s="1"/>
      <c r="LPM34" s="1"/>
      <c r="LPN34" s="1"/>
      <c r="LPO34" s="1"/>
      <c r="LPP34" s="1"/>
      <c r="LPQ34" s="1"/>
      <c r="LPR34" s="1"/>
      <c r="LPS34" s="1"/>
      <c r="LPT34" s="1"/>
      <c r="LPU34" s="1"/>
      <c r="LPV34" s="1"/>
      <c r="LPW34" s="1"/>
      <c r="LPX34" s="1"/>
      <c r="LPY34" s="1"/>
      <c r="LPZ34" s="1"/>
      <c r="LQA34" s="1"/>
      <c r="LQB34" s="1"/>
      <c r="LQC34" s="1"/>
      <c r="LQD34" s="1"/>
      <c r="LQE34" s="1"/>
      <c r="LQF34" s="1"/>
      <c r="LQG34" s="1"/>
      <c r="LQH34" s="1"/>
      <c r="LQI34" s="1"/>
      <c r="LQJ34" s="1"/>
      <c r="LQK34" s="1"/>
      <c r="LQL34" s="1"/>
      <c r="LQM34" s="1"/>
      <c r="LQN34" s="1"/>
      <c r="LQO34" s="1"/>
      <c r="LQP34" s="1"/>
      <c r="LQQ34" s="1"/>
      <c r="LQR34" s="1"/>
      <c r="LQS34" s="1"/>
      <c r="LQT34" s="1"/>
      <c r="LQU34" s="1"/>
      <c r="LQV34" s="1"/>
      <c r="LQW34" s="1"/>
      <c r="LQX34" s="1"/>
      <c r="LQY34" s="1"/>
      <c r="LQZ34" s="1"/>
      <c r="LRA34" s="1"/>
      <c r="LRB34" s="1"/>
      <c r="LRC34" s="1"/>
      <c r="LRD34" s="1"/>
      <c r="LRE34" s="1"/>
      <c r="LRF34" s="1"/>
      <c r="LRG34" s="1"/>
      <c r="LRH34" s="1"/>
      <c r="LRI34" s="1"/>
      <c r="LRJ34" s="1"/>
      <c r="LRK34" s="1"/>
      <c r="LRL34" s="1"/>
      <c r="LRM34" s="1"/>
      <c r="LRN34" s="1"/>
      <c r="LRO34" s="1"/>
      <c r="LRP34" s="1"/>
      <c r="LRQ34" s="1"/>
      <c r="LRR34" s="1"/>
      <c r="LRS34" s="1"/>
      <c r="LRT34" s="1"/>
      <c r="LRU34" s="1"/>
      <c r="LRV34" s="1"/>
      <c r="LRW34" s="1"/>
      <c r="LRX34" s="1"/>
      <c r="LRY34" s="1"/>
      <c r="LRZ34" s="1"/>
      <c r="LSA34" s="1"/>
      <c r="LSB34" s="1"/>
      <c r="LSC34" s="1"/>
      <c r="LSD34" s="1"/>
      <c r="LSE34" s="1"/>
      <c r="LSF34" s="1"/>
      <c r="LSG34" s="1"/>
      <c r="LSH34" s="1"/>
      <c r="LSI34" s="1"/>
      <c r="LSJ34" s="1"/>
      <c r="LSK34" s="1"/>
      <c r="LSL34" s="1"/>
      <c r="LSM34" s="1"/>
      <c r="LSN34" s="1"/>
      <c r="LSO34" s="1"/>
      <c r="LSP34" s="1"/>
      <c r="LSQ34" s="1"/>
      <c r="LSR34" s="1"/>
      <c r="LSS34" s="1"/>
      <c r="LST34" s="1"/>
      <c r="LSU34" s="1"/>
      <c r="LSV34" s="1"/>
      <c r="LSW34" s="1"/>
      <c r="LSX34" s="1"/>
      <c r="LSY34" s="1"/>
      <c r="LSZ34" s="1"/>
      <c r="LTA34" s="1"/>
      <c r="LTB34" s="1"/>
      <c r="LTC34" s="1"/>
      <c r="LTD34" s="1"/>
      <c r="LTE34" s="1"/>
      <c r="LTF34" s="1"/>
      <c r="LTG34" s="1"/>
      <c r="LTH34" s="1"/>
      <c r="LTI34" s="1"/>
      <c r="LTJ34" s="1"/>
      <c r="LTK34" s="1"/>
      <c r="LTL34" s="1"/>
      <c r="LTM34" s="1"/>
      <c r="LTN34" s="1"/>
      <c r="LTO34" s="1"/>
      <c r="LTP34" s="1"/>
      <c r="LTQ34" s="1"/>
      <c r="LTR34" s="1"/>
      <c r="LTS34" s="1"/>
      <c r="LTT34" s="1"/>
      <c r="LTU34" s="1"/>
      <c r="LTV34" s="1"/>
      <c r="LTW34" s="1"/>
      <c r="LTX34" s="1"/>
      <c r="LTY34" s="1"/>
      <c r="LTZ34" s="1"/>
      <c r="LUA34" s="1"/>
      <c r="LUB34" s="1"/>
      <c r="LUC34" s="1"/>
      <c r="LUD34" s="1"/>
      <c r="LUE34" s="1"/>
      <c r="LUF34" s="1"/>
      <c r="LUG34" s="1"/>
      <c r="LUH34" s="1"/>
      <c r="LUI34" s="1"/>
      <c r="LUJ34" s="1"/>
      <c r="LUK34" s="1"/>
      <c r="LUL34" s="1"/>
      <c r="LUM34" s="1"/>
      <c r="LUN34" s="1"/>
      <c r="LUO34" s="1"/>
      <c r="LUP34" s="1"/>
      <c r="LUQ34" s="1"/>
      <c r="LUR34" s="1"/>
      <c r="LUS34" s="1"/>
      <c r="LUT34" s="1"/>
      <c r="LUU34" s="1"/>
      <c r="LUV34" s="1"/>
      <c r="LUW34" s="1"/>
      <c r="LUX34" s="1"/>
      <c r="LUY34" s="1"/>
      <c r="LUZ34" s="1"/>
      <c r="LVA34" s="1"/>
      <c r="LVB34" s="1"/>
      <c r="LVC34" s="1"/>
      <c r="LVD34" s="1"/>
      <c r="LVE34" s="1"/>
      <c r="LVF34" s="1"/>
      <c r="LVG34" s="1"/>
      <c r="LVH34" s="1"/>
      <c r="LVI34" s="1"/>
      <c r="LVJ34" s="1"/>
      <c r="LVK34" s="1"/>
      <c r="LVL34" s="1"/>
      <c r="LVM34" s="1"/>
      <c r="LVN34" s="1"/>
      <c r="LVO34" s="1"/>
      <c r="LVP34" s="1"/>
      <c r="LVQ34" s="1"/>
      <c r="LVR34" s="1"/>
      <c r="LVS34" s="1"/>
      <c r="LVT34" s="1"/>
      <c r="LVU34" s="1"/>
      <c r="LVV34" s="1"/>
      <c r="LVW34" s="1"/>
      <c r="LVX34" s="1"/>
      <c r="LVY34" s="1"/>
      <c r="LVZ34" s="1"/>
      <c r="LWA34" s="1"/>
      <c r="LWB34" s="1"/>
      <c r="LWC34" s="1"/>
      <c r="LWD34" s="1"/>
      <c r="LWE34" s="1"/>
      <c r="LWF34" s="1"/>
      <c r="LWG34" s="1"/>
      <c r="LWH34" s="1"/>
      <c r="LWI34" s="1"/>
      <c r="LWJ34" s="1"/>
      <c r="LWK34" s="1"/>
      <c r="LWL34" s="1"/>
      <c r="LWM34" s="1"/>
      <c r="LWN34" s="1"/>
      <c r="LWO34" s="1"/>
      <c r="LWP34" s="1"/>
      <c r="LWQ34" s="1"/>
      <c r="LWR34" s="1"/>
      <c r="LWS34" s="1"/>
      <c r="LWT34" s="1"/>
      <c r="LWU34" s="1"/>
      <c r="LWV34" s="1"/>
      <c r="LWW34" s="1"/>
      <c r="LWX34" s="1"/>
      <c r="LWY34" s="1"/>
      <c r="LWZ34" s="1"/>
      <c r="LXA34" s="1"/>
      <c r="LXB34" s="1"/>
      <c r="LXC34" s="1"/>
      <c r="LXD34" s="1"/>
      <c r="LXE34" s="1"/>
      <c r="LXF34" s="1"/>
      <c r="LXG34" s="1"/>
      <c r="LXH34" s="1"/>
      <c r="LXI34" s="1"/>
      <c r="LXJ34" s="1"/>
      <c r="LXK34" s="1"/>
      <c r="LXL34" s="1"/>
      <c r="LXM34" s="1"/>
      <c r="LXN34" s="1"/>
      <c r="LXO34" s="1"/>
      <c r="LXP34" s="1"/>
      <c r="LXQ34" s="1"/>
      <c r="LXR34" s="1"/>
      <c r="LXS34" s="1"/>
      <c r="LXT34" s="1"/>
      <c r="LXU34" s="1"/>
      <c r="LXV34" s="1"/>
      <c r="LXW34" s="1"/>
      <c r="LXX34" s="1"/>
      <c r="LXY34" s="1"/>
      <c r="LXZ34" s="1"/>
      <c r="LYA34" s="1"/>
      <c r="LYB34" s="1"/>
      <c r="LYC34" s="1"/>
      <c r="LYD34" s="1"/>
      <c r="LYE34" s="1"/>
      <c r="LYF34" s="1"/>
      <c r="LYG34" s="1"/>
      <c r="LYH34" s="1"/>
      <c r="LYI34" s="1"/>
      <c r="LYJ34" s="1"/>
      <c r="LYK34" s="1"/>
      <c r="LYL34" s="1"/>
      <c r="LYM34" s="1"/>
      <c r="LYN34" s="1"/>
      <c r="LYO34" s="1"/>
      <c r="LYP34" s="1"/>
      <c r="LYQ34" s="1"/>
      <c r="LYR34" s="1"/>
      <c r="LYS34" s="1"/>
      <c r="LYT34" s="1"/>
      <c r="LYU34" s="1"/>
      <c r="LYV34" s="1"/>
      <c r="LYW34" s="1"/>
      <c r="LYX34" s="1"/>
      <c r="LYY34" s="1"/>
      <c r="LYZ34" s="1"/>
      <c r="LZA34" s="1"/>
      <c r="LZB34" s="1"/>
      <c r="LZC34" s="1"/>
      <c r="LZD34" s="1"/>
      <c r="LZE34" s="1"/>
      <c r="LZF34" s="1"/>
      <c r="LZG34" s="1"/>
      <c r="LZH34" s="1"/>
      <c r="LZI34" s="1"/>
      <c r="LZJ34" s="1"/>
      <c r="LZK34" s="1"/>
      <c r="LZL34" s="1"/>
      <c r="LZM34" s="1"/>
      <c r="LZN34" s="1"/>
      <c r="LZO34" s="1"/>
      <c r="LZP34" s="1"/>
      <c r="LZQ34" s="1"/>
      <c r="LZR34" s="1"/>
      <c r="LZS34" s="1"/>
      <c r="LZT34" s="1"/>
      <c r="LZU34" s="1"/>
      <c r="LZV34" s="1"/>
      <c r="LZW34" s="1"/>
      <c r="LZX34" s="1"/>
      <c r="LZY34" s="1"/>
      <c r="LZZ34" s="1"/>
      <c r="MAA34" s="1"/>
      <c r="MAB34" s="1"/>
      <c r="MAC34" s="1"/>
      <c r="MAD34" s="1"/>
      <c r="MAE34" s="1"/>
      <c r="MAF34" s="1"/>
      <c r="MAG34" s="1"/>
      <c r="MAH34" s="1"/>
      <c r="MAI34" s="1"/>
      <c r="MAJ34" s="1"/>
      <c r="MAK34" s="1"/>
      <c r="MAL34" s="1"/>
      <c r="MAM34" s="1"/>
      <c r="MAN34" s="1"/>
      <c r="MAO34" s="1"/>
      <c r="MAP34" s="1"/>
      <c r="MAQ34" s="1"/>
      <c r="MAR34" s="1"/>
      <c r="MAS34" s="1"/>
      <c r="MAT34" s="1"/>
      <c r="MAU34" s="1"/>
      <c r="MAV34" s="1"/>
      <c r="MAW34" s="1"/>
      <c r="MAX34" s="1"/>
      <c r="MAY34" s="1"/>
      <c r="MAZ34" s="1"/>
      <c r="MBA34" s="1"/>
      <c r="MBB34" s="1"/>
      <c r="MBC34" s="1"/>
      <c r="MBD34" s="1"/>
      <c r="MBE34" s="1"/>
      <c r="MBF34" s="1"/>
      <c r="MBG34" s="1"/>
      <c r="MBH34" s="1"/>
      <c r="MBI34" s="1"/>
      <c r="MBJ34" s="1"/>
      <c r="MBK34" s="1"/>
      <c r="MBL34" s="1"/>
      <c r="MBM34" s="1"/>
      <c r="MBN34" s="1"/>
      <c r="MBO34" s="1"/>
      <c r="MBP34" s="1"/>
      <c r="MBQ34" s="1"/>
      <c r="MBR34" s="1"/>
      <c r="MBS34" s="1"/>
      <c r="MBT34" s="1"/>
      <c r="MBU34" s="1"/>
      <c r="MBV34" s="1"/>
      <c r="MBW34" s="1"/>
      <c r="MBX34" s="1"/>
      <c r="MBY34" s="1"/>
      <c r="MBZ34" s="1"/>
      <c r="MCA34" s="1"/>
      <c r="MCB34" s="1"/>
      <c r="MCC34" s="1"/>
      <c r="MCD34" s="1"/>
      <c r="MCE34" s="1"/>
      <c r="MCF34" s="1"/>
      <c r="MCG34" s="1"/>
      <c r="MCH34" s="1"/>
      <c r="MCI34" s="1"/>
      <c r="MCJ34" s="1"/>
      <c r="MCK34" s="1"/>
      <c r="MCL34" s="1"/>
      <c r="MCM34" s="1"/>
      <c r="MCN34" s="1"/>
      <c r="MCO34" s="1"/>
      <c r="MCP34" s="1"/>
      <c r="MCQ34" s="1"/>
      <c r="MCR34" s="1"/>
      <c r="MCS34" s="1"/>
      <c r="MCT34" s="1"/>
      <c r="MCU34" s="1"/>
      <c r="MCV34" s="1"/>
      <c r="MCW34" s="1"/>
      <c r="MCX34" s="1"/>
      <c r="MCY34" s="1"/>
      <c r="MCZ34" s="1"/>
      <c r="MDA34" s="1"/>
      <c r="MDB34" s="1"/>
      <c r="MDC34" s="1"/>
      <c r="MDD34" s="1"/>
      <c r="MDE34" s="1"/>
      <c r="MDF34" s="1"/>
      <c r="MDG34" s="1"/>
      <c r="MDH34" s="1"/>
      <c r="MDI34" s="1"/>
      <c r="MDJ34" s="1"/>
      <c r="MDK34" s="1"/>
      <c r="MDL34" s="1"/>
      <c r="MDM34" s="1"/>
      <c r="MDN34" s="1"/>
      <c r="MDO34" s="1"/>
      <c r="MDP34" s="1"/>
      <c r="MDQ34" s="1"/>
      <c r="MDR34" s="1"/>
      <c r="MDS34" s="1"/>
      <c r="MDT34" s="1"/>
      <c r="MDU34" s="1"/>
      <c r="MDV34" s="1"/>
      <c r="MDW34" s="1"/>
      <c r="MDX34" s="1"/>
      <c r="MDY34" s="1"/>
      <c r="MDZ34" s="1"/>
      <c r="MEA34" s="1"/>
      <c r="MEB34" s="1"/>
      <c r="MEC34" s="1"/>
      <c r="MED34" s="1"/>
      <c r="MEE34" s="1"/>
      <c r="MEF34" s="1"/>
      <c r="MEG34" s="1"/>
      <c r="MEH34" s="1"/>
      <c r="MEI34" s="1"/>
      <c r="MEJ34" s="1"/>
      <c r="MEK34" s="1"/>
      <c r="MEL34" s="1"/>
      <c r="MEM34" s="1"/>
      <c r="MEN34" s="1"/>
      <c r="MEO34" s="1"/>
      <c r="MEP34" s="1"/>
      <c r="MEQ34" s="1"/>
      <c r="MER34" s="1"/>
      <c r="MES34" s="1"/>
      <c r="MET34" s="1"/>
      <c r="MEU34" s="1"/>
      <c r="MEV34" s="1"/>
      <c r="MEW34" s="1"/>
      <c r="MEX34" s="1"/>
      <c r="MEY34" s="1"/>
      <c r="MEZ34" s="1"/>
      <c r="MFA34" s="1"/>
      <c r="MFB34" s="1"/>
      <c r="MFC34" s="1"/>
      <c r="MFD34" s="1"/>
      <c r="MFE34" s="1"/>
      <c r="MFF34" s="1"/>
      <c r="MFG34" s="1"/>
      <c r="MFH34" s="1"/>
      <c r="MFI34" s="1"/>
      <c r="MFJ34" s="1"/>
      <c r="MFK34" s="1"/>
      <c r="MFL34" s="1"/>
      <c r="MFM34" s="1"/>
      <c r="MFN34" s="1"/>
      <c r="MFO34" s="1"/>
      <c r="MFP34" s="1"/>
      <c r="MFQ34" s="1"/>
      <c r="MFR34" s="1"/>
      <c r="MFS34" s="1"/>
      <c r="MFT34" s="1"/>
      <c r="MFU34" s="1"/>
      <c r="MFV34" s="1"/>
      <c r="MFW34" s="1"/>
      <c r="MFX34" s="1"/>
      <c r="MFY34" s="1"/>
      <c r="MFZ34" s="1"/>
      <c r="MGA34" s="1"/>
      <c r="MGB34" s="1"/>
      <c r="MGC34" s="1"/>
      <c r="MGD34" s="1"/>
      <c r="MGE34" s="1"/>
      <c r="MGF34" s="1"/>
      <c r="MGG34" s="1"/>
      <c r="MGH34" s="1"/>
      <c r="MGI34" s="1"/>
      <c r="MGJ34" s="1"/>
      <c r="MGK34" s="1"/>
      <c r="MGL34" s="1"/>
      <c r="MGM34" s="1"/>
      <c r="MGN34" s="1"/>
      <c r="MGO34" s="1"/>
      <c r="MGP34" s="1"/>
      <c r="MGQ34" s="1"/>
      <c r="MGR34" s="1"/>
      <c r="MGS34" s="1"/>
      <c r="MGT34" s="1"/>
      <c r="MGU34" s="1"/>
      <c r="MGV34" s="1"/>
      <c r="MGW34" s="1"/>
      <c r="MGX34" s="1"/>
      <c r="MGY34" s="1"/>
      <c r="MGZ34" s="1"/>
      <c r="MHA34" s="1"/>
      <c r="MHB34" s="1"/>
      <c r="MHC34" s="1"/>
      <c r="MHD34" s="1"/>
      <c r="MHE34" s="1"/>
      <c r="MHF34" s="1"/>
      <c r="MHG34" s="1"/>
      <c r="MHH34" s="1"/>
      <c r="MHI34" s="1"/>
      <c r="MHJ34" s="1"/>
      <c r="MHK34" s="1"/>
      <c r="MHL34" s="1"/>
      <c r="MHM34" s="1"/>
      <c r="MHN34" s="1"/>
      <c r="MHO34" s="1"/>
      <c r="MHP34" s="1"/>
      <c r="MHQ34" s="1"/>
      <c r="MHR34" s="1"/>
      <c r="MHS34" s="1"/>
      <c r="MHT34" s="1"/>
      <c r="MHU34" s="1"/>
      <c r="MHV34" s="1"/>
      <c r="MHW34" s="1"/>
      <c r="MHX34" s="1"/>
      <c r="MHY34" s="1"/>
      <c r="MHZ34" s="1"/>
      <c r="MIA34" s="1"/>
      <c r="MIB34" s="1"/>
      <c r="MIC34" s="1"/>
      <c r="MID34" s="1"/>
      <c r="MIE34" s="1"/>
      <c r="MIF34" s="1"/>
      <c r="MIG34" s="1"/>
      <c r="MIH34" s="1"/>
      <c r="MII34" s="1"/>
      <c r="MIJ34" s="1"/>
      <c r="MIK34" s="1"/>
      <c r="MIL34" s="1"/>
      <c r="MIM34" s="1"/>
      <c r="MIN34" s="1"/>
      <c r="MIO34" s="1"/>
      <c r="MIP34" s="1"/>
      <c r="MIQ34" s="1"/>
      <c r="MIR34" s="1"/>
      <c r="MIS34" s="1"/>
      <c r="MIT34" s="1"/>
      <c r="MIU34" s="1"/>
      <c r="MIV34" s="1"/>
      <c r="MIW34" s="1"/>
      <c r="MIX34" s="1"/>
      <c r="MIY34" s="1"/>
      <c r="MIZ34" s="1"/>
      <c r="MJA34" s="1"/>
      <c r="MJB34" s="1"/>
      <c r="MJC34" s="1"/>
      <c r="MJD34" s="1"/>
      <c r="MJE34" s="1"/>
      <c r="MJF34" s="1"/>
      <c r="MJG34" s="1"/>
      <c r="MJH34" s="1"/>
      <c r="MJI34" s="1"/>
      <c r="MJJ34" s="1"/>
      <c r="MJK34" s="1"/>
      <c r="MJL34" s="1"/>
      <c r="MJM34" s="1"/>
      <c r="MJN34" s="1"/>
      <c r="MJO34" s="1"/>
      <c r="MJP34" s="1"/>
      <c r="MJQ34" s="1"/>
      <c r="MJR34" s="1"/>
      <c r="MJS34" s="1"/>
      <c r="MJT34" s="1"/>
      <c r="MJU34" s="1"/>
      <c r="MJV34" s="1"/>
      <c r="MJW34" s="1"/>
      <c r="MJX34" s="1"/>
      <c r="MJY34" s="1"/>
      <c r="MJZ34" s="1"/>
      <c r="MKA34" s="1"/>
      <c r="MKB34" s="1"/>
      <c r="MKC34" s="1"/>
      <c r="MKD34" s="1"/>
      <c r="MKE34" s="1"/>
      <c r="MKF34" s="1"/>
      <c r="MKG34" s="1"/>
      <c r="MKH34" s="1"/>
      <c r="MKI34" s="1"/>
      <c r="MKJ34" s="1"/>
      <c r="MKK34" s="1"/>
      <c r="MKL34" s="1"/>
      <c r="MKM34" s="1"/>
      <c r="MKN34" s="1"/>
      <c r="MKO34" s="1"/>
      <c r="MKP34" s="1"/>
      <c r="MKQ34" s="1"/>
      <c r="MKR34" s="1"/>
      <c r="MKS34" s="1"/>
      <c r="MKT34" s="1"/>
      <c r="MKU34" s="1"/>
      <c r="MKV34" s="1"/>
      <c r="MKW34" s="1"/>
      <c r="MKX34" s="1"/>
      <c r="MKY34" s="1"/>
      <c r="MKZ34" s="1"/>
      <c r="MLA34" s="1"/>
      <c r="MLB34" s="1"/>
      <c r="MLC34" s="1"/>
      <c r="MLD34" s="1"/>
      <c r="MLE34" s="1"/>
      <c r="MLF34" s="1"/>
      <c r="MLG34" s="1"/>
      <c r="MLH34" s="1"/>
      <c r="MLI34" s="1"/>
      <c r="MLJ34" s="1"/>
      <c r="MLK34" s="1"/>
      <c r="MLL34" s="1"/>
      <c r="MLM34" s="1"/>
      <c r="MLN34" s="1"/>
      <c r="MLO34" s="1"/>
      <c r="MLP34" s="1"/>
      <c r="MLQ34" s="1"/>
      <c r="MLR34" s="1"/>
      <c r="MLS34" s="1"/>
      <c r="MLT34" s="1"/>
      <c r="MLU34" s="1"/>
      <c r="MLV34" s="1"/>
      <c r="MLW34" s="1"/>
      <c r="MLX34" s="1"/>
      <c r="MLY34" s="1"/>
      <c r="MLZ34" s="1"/>
      <c r="MMA34" s="1"/>
      <c r="MMB34" s="1"/>
      <c r="MMC34" s="1"/>
      <c r="MMD34" s="1"/>
      <c r="MME34" s="1"/>
      <c r="MMF34" s="1"/>
      <c r="MMG34" s="1"/>
      <c r="MMH34" s="1"/>
      <c r="MMI34" s="1"/>
      <c r="MMJ34" s="1"/>
      <c r="MMK34" s="1"/>
      <c r="MML34" s="1"/>
      <c r="MMM34" s="1"/>
      <c r="MMN34" s="1"/>
      <c r="MMO34" s="1"/>
      <c r="MMP34" s="1"/>
      <c r="MMQ34" s="1"/>
      <c r="MMR34" s="1"/>
      <c r="MMS34" s="1"/>
      <c r="MMT34" s="1"/>
      <c r="MMU34" s="1"/>
      <c r="MMV34" s="1"/>
      <c r="MMW34" s="1"/>
      <c r="MMX34" s="1"/>
      <c r="MMY34" s="1"/>
      <c r="MMZ34" s="1"/>
      <c r="MNA34" s="1"/>
      <c r="MNB34" s="1"/>
      <c r="MNC34" s="1"/>
      <c r="MND34" s="1"/>
      <c r="MNE34" s="1"/>
      <c r="MNF34" s="1"/>
      <c r="MNG34" s="1"/>
      <c r="MNH34" s="1"/>
      <c r="MNI34" s="1"/>
      <c r="MNJ34" s="1"/>
      <c r="MNK34" s="1"/>
      <c r="MNL34" s="1"/>
      <c r="MNM34" s="1"/>
      <c r="MNN34" s="1"/>
      <c r="MNO34" s="1"/>
      <c r="MNP34" s="1"/>
      <c r="MNQ34" s="1"/>
      <c r="MNR34" s="1"/>
      <c r="MNS34" s="1"/>
      <c r="MNT34" s="1"/>
      <c r="MNU34" s="1"/>
      <c r="MNV34" s="1"/>
      <c r="MNW34" s="1"/>
      <c r="MNX34" s="1"/>
      <c r="MNY34" s="1"/>
      <c r="MNZ34" s="1"/>
      <c r="MOA34" s="1"/>
      <c r="MOB34" s="1"/>
      <c r="MOC34" s="1"/>
      <c r="MOD34" s="1"/>
      <c r="MOE34" s="1"/>
      <c r="MOF34" s="1"/>
      <c r="MOG34" s="1"/>
      <c r="MOH34" s="1"/>
      <c r="MOI34" s="1"/>
      <c r="MOJ34" s="1"/>
      <c r="MOK34" s="1"/>
      <c r="MOL34" s="1"/>
      <c r="MOM34" s="1"/>
      <c r="MON34" s="1"/>
      <c r="MOO34" s="1"/>
      <c r="MOP34" s="1"/>
      <c r="MOQ34" s="1"/>
      <c r="MOR34" s="1"/>
      <c r="MOS34" s="1"/>
      <c r="MOT34" s="1"/>
      <c r="MOU34" s="1"/>
      <c r="MOV34" s="1"/>
      <c r="MOW34" s="1"/>
      <c r="MOX34" s="1"/>
      <c r="MOY34" s="1"/>
      <c r="MOZ34" s="1"/>
      <c r="MPA34" s="1"/>
      <c r="MPB34" s="1"/>
      <c r="MPC34" s="1"/>
      <c r="MPD34" s="1"/>
      <c r="MPE34" s="1"/>
      <c r="MPF34" s="1"/>
      <c r="MPG34" s="1"/>
      <c r="MPH34" s="1"/>
      <c r="MPI34" s="1"/>
      <c r="MPJ34" s="1"/>
      <c r="MPK34" s="1"/>
      <c r="MPL34" s="1"/>
      <c r="MPM34" s="1"/>
      <c r="MPN34" s="1"/>
      <c r="MPO34" s="1"/>
      <c r="MPP34" s="1"/>
      <c r="MPQ34" s="1"/>
      <c r="MPR34" s="1"/>
      <c r="MPS34" s="1"/>
      <c r="MPT34" s="1"/>
      <c r="MPU34" s="1"/>
      <c r="MPV34" s="1"/>
      <c r="MPW34" s="1"/>
      <c r="MPX34" s="1"/>
      <c r="MPY34" s="1"/>
      <c r="MPZ34" s="1"/>
      <c r="MQA34" s="1"/>
      <c r="MQB34" s="1"/>
      <c r="MQC34" s="1"/>
      <c r="MQD34" s="1"/>
      <c r="MQE34" s="1"/>
      <c r="MQF34" s="1"/>
      <c r="MQG34" s="1"/>
      <c r="MQH34" s="1"/>
      <c r="MQI34" s="1"/>
      <c r="MQJ34" s="1"/>
      <c r="MQK34" s="1"/>
      <c r="MQL34" s="1"/>
      <c r="MQM34" s="1"/>
      <c r="MQN34" s="1"/>
      <c r="MQO34" s="1"/>
      <c r="MQP34" s="1"/>
      <c r="MQQ34" s="1"/>
      <c r="MQR34" s="1"/>
      <c r="MQS34" s="1"/>
      <c r="MQT34" s="1"/>
      <c r="MQU34" s="1"/>
      <c r="MQV34" s="1"/>
      <c r="MQW34" s="1"/>
      <c r="MQX34" s="1"/>
      <c r="MQY34" s="1"/>
      <c r="MQZ34" s="1"/>
      <c r="MRA34" s="1"/>
      <c r="MRB34" s="1"/>
      <c r="MRC34" s="1"/>
      <c r="MRD34" s="1"/>
      <c r="MRE34" s="1"/>
      <c r="MRF34" s="1"/>
      <c r="MRG34" s="1"/>
      <c r="MRH34" s="1"/>
      <c r="MRI34" s="1"/>
      <c r="MRJ34" s="1"/>
      <c r="MRK34" s="1"/>
      <c r="MRL34" s="1"/>
      <c r="MRM34" s="1"/>
      <c r="MRN34" s="1"/>
      <c r="MRO34" s="1"/>
      <c r="MRP34" s="1"/>
      <c r="MRQ34" s="1"/>
      <c r="MRR34" s="1"/>
      <c r="MRS34" s="1"/>
      <c r="MRT34" s="1"/>
      <c r="MRU34" s="1"/>
      <c r="MRV34" s="1"/>
      <c r="MRW34" s="1"/>
      <c r="MRX34" s="1"/>
      <c r="MRY34" s="1"/>
      <c r="MRZ34" s="1"/>
      <c r="MSA34" s="1"/>
      <c r="MSB34" s="1"/>
      <c r="MSC34" s="1"/>
      <c r="MSD34" s="1"/>
      <c r="MSE34" s="1"/>
      <c r="MSF34" s="1"/>
      <c r="MSG34" s="1"/>
      <c r="MSH34" s="1"/>
      <c r="MSI34" s="1"/>
      <c r="MSJ34" s="1"/>
      <c r="MSK34" s="1"/>
      <c r="MSL34" s="1"/>
      <c r="MSM34" s="1"/>
      <c r="MSN34" s="1"/>
      <c r="MSO34" s="1"/>
      <c r="MSP34" s="1"/>
      <c r="MSQ34" s="1"/>
      <c r="MSR34" s="1"/>
      <c r="MSS34" s="1"/>
      <c r="MST34" s="1"/>
      <c r="MSU34" s="1"/>
      <c r="MSV34" s="1"/>
      <c r="MSW34" s="1"/>
      <c r="MSX34" s="1"/>
      <c r="MSY34" s="1"/>
      <c r="MSZ34" s="1"/>
      <c r="MTA34" s="1"/>
      <c r="MTB34" s="1"/>
      <c r="MTC34" s="1"/>
      <c r="MTD34" s="1"/>
      <c r="MTE34" s="1"/>
      <c r="MTF34" s="1"/>
      <c r="MTG34" s="1"/>
      <c r="MTH34" s="1"/>
      <c r="MTI34" s="1"/>
      <c r="MTJ34" s="1"/>
      <c r="MTK34" s="1"/>
      <c r="MTL34" s="1"/>
      <c r="MTM34" s="1"/>
      <c r="MTN34" s="1"/>
      <c r="MTO34" s="1"/>
      <c r="MTP34" s="1"/>
      <c r="MTQ34" s="1"/>
      <c r="MTR34" s="1"/>
      <c r="MTS34" s="1"/>
      <c r="MTT34" s="1"/>
      <c r="MTU34" s="1"/>
      <c r="MTV34" s="1"/>
      <c r="MTW34" s="1"/>
      <c r="MTX34" s="1"/>
      <c r="MTY34" s="1"/>
      <c r="MTZ34" s="1"/>
      <c r="MUA34" s="1"/>
      <c r="MUB34" s="1"/>
      <c r="MUC34" s="1"/>
      <c r="MUD34" s="1"/>
      <c r="MUE34" s="1"/>
      <c r="MUF34" s="1"/>
      <c r="MUG34" s="1"/>
      <c r="MUH34" s="1"/>
      <c r="MUI34" s="1"/>
      <c r="MUJ34" s="1"/>
      <c r="MUK34" s="1"/>
      <c r="MUL34" s="1"/>
      <c r="MUM34" s="1"/>
      <c r="MUN34" s="1"/>
      <c r="MUO34" s="1"/>
      <c r="MUP34" s="1"/>
      <c r="MUQ34" s="1"/>
      <c r="MUR34" s="1"/>
      <c r="MUS34" s="1"/>
      <c r="MUT34" s="1"/>
      <c r="MUU34" s="1"/>
      <c r="MUV34" s="1"/>
      <c r="MUW34" s="1"/>
      <c r="MUX34" s="1"/>
      <c r="MUY34" s="1"/>
      <c r="MUZ34" s="1"/>
      <c r="MVA34" s="1"/>
      <c r="MVB34" s="1"/>
      <c r="MVC34" s="1"/>
      <c r="MVD34" s="1"/>
      <c r="MVE34" s="1"/>
      <c r="MVF34" s="1"/>
      <c r="MVG34" s="1"/>
      <c r="MVH34" s="1"/>
      <c r="MVI34" s="1"/>
      <c r="MVJ34" s="1"/>
      <c r="MVK34" s="1"/>
      <c r="MVL34" s="1"/>
      <c r="MVM34" s="1"/>
      <c r="MVN34" s="1"/>
      <c r="MVO34" s="1"/>
      <c r="MVP34" s="1"/>
      <c r="MVQ34" s="1"/>
      <c r="MVR34" s="1"/>
      <c r="MVS34" s="1"/>
      <c r="MVT34" s="1"/>
      <c r="MVU34" s="1"/>
      <c r="MVV34" s="1"/>
      <c r="MVW34" s="1"/>
      <c r="MVX34" s="1"/>
      <c r="MVY34" s="1"/>
      <c r="MVZ34" s="1"/>
      <c r="MWA34" s="1"/>
      <c r="MWB34" s="1"/>
      <c r="MWC34" s="1"/>
      <c r="MWD34" s="1"/>
      <c r="MWE34" s="1"/>
      <c r="MWF34" s="1"/>
      <c r="MWG34" s="1"/>
      <c r="MWH34" s="1"/>
      <c r="MWI34" s="1"/>
      <c r="MWJ34" s="1"/>
      <c r="MWK34" s="1"/>
      <c r="MWL34" s="1"/>
      <c r="MWM34" s="1"/>
      <c r="MWN34" s="1"/>
      <c r="MWO34" s="1"/>
      <c r="MWP34" s="1"/>
      <c r="MWQ34" s="1"/>
      <c r="MWR34" s="1"/>
      <c r="MWS34" s="1"/>
      <c r="MWT34" s="1"/>
      <c r="MWU34" s="1"/>
      <c r="MWV34" s="1"/>
      <c r="MWW34" s="1"/>
      <c r="MWX34" s="1"/>
      <c r="MWY34" s="1"/>
      <c r="MWZ34" s="1"/>
      <c r="MXA34" s="1"/>
      <c r="MXB34" s="1"/>
      <c r="MXC34" s="1"/>
      <c r="MXD34" s="1"/>
      <c r="MXE34" s="1"/>
      <c r="MXF34" s="1"/>
      <c r="MXG34" s="1"/>
      <c r="MXH34" s="1"/>
      <c r="MXI34" s="1"/>
      <c r="MXJ34" s="1"/>
      <c r="MXK34" s="1"/>
      <c r="MXL34" s="1"/>
      <c r="MXM34" s="1"/>
      <c r="MXN34" s="1"/>
      <c r="MXO34" s="1"/>
      <c r="MXP34" s="1"/>
      <c r="MXQ34" s="1"/>
      <c r="MXR34" s="1"/>
      <c r="MXS34" s="1"/>
      <c r="MXT34" s="1"/>
      <c r="MXU34" s="1"/>
      <c r="MXV34" s="1"/>
      <c r="MXW34" s="1"/>
      <c r="MXX34" s="1"/>
      <c r="MXY34" s="1"/>
      <c r="MXZ34" s="1"/>
      <c r="MYA34" s="1"/>
      <c r="MYB34" s="1"/>
      <c r="MYC34" s="1"/>
      <c r="MYD34" s="1"/>
      <c r="MYE34" s="1"/>
      <c r="MYF34" s="1"/>
      <c r="MYG34" s="1"/>
      <c r="MYH34" s="1"/>
      <c r="MYI34" s="1"/>
      <c r="MYJ34" s="1"/>
      <c r="MYK34" s="1"/>
      <c r="MYL34" s="1"/>
      <c r="MYM34" s="1"/>
      <c r="MYN34" s="1"/>
      <c r="MYO34" s="1"/>
      <c r="MYP34" s="1"/>
      <c r="MYQ34" s="1"/>
      <c r="MYR34" s="1"/>
      <c r="MYS34" s="1"/>
      <c r="MYT34" s="1"/>
      <c r="MYU34" s="1"/>
      <c r="MYV34" s="1"/>
      <c r="MYW34" s="1"/>
      <c r="MYX34" s="1"/>
      <c r="MYY34" s="1"/>
      <c r="MYZ34" s="1"/>
      <c r="MZA34" s="1"/>
      <c r="MZB34" s="1"/>
      <c r="MZC34" s="1"/>
      <c r="MZD34" s="1"/>
      <c r="MZE34" s="1"/>
      <c r="MZF34" s="1"/>
      <c r="MZG34" s="1"/>
      <c r="MZH34" s="1"/>
      <c r="MZI34" s="1"/>
      <c r="MZJ34" s="1"/>
      <c r="MZK34" s="1"/>
      <c r="MZL34" s="1"/>
      <c r="MZM34" s="1"/>
      <c r="MZN34" s="1"/>
      <c r="MZO34" s="1"/>
      <c r="MZP34" s="1"/>
      <c r="MZQ34" s="1"/>
      <c r="MZR34" s="1"/>
      <c r="MZS34" s="1"/>
      <c r="MZT34" s="1"/>
      <c r="MZU34" s="1"/>
      <c r="MZV34" s="1"/>
      <c r="MZW34" s="1"/>
      <c r="MZX34" s="1"/>
      <c r="MZY34" s="1"/>
      <c r="MZZ34" s="1"/>
      <c r="NAA34" s="1"/>
      <c r="NAB34" s="1"/>
      <c r="NAC34" s="1"/>
      <c r="NAD34" s="1"/>
      <c r="NAE34" s="1"/>
      <c r="NAF34" s="1"/>
      <c r="NAG34" s="1"/>
      <c r="NAH34" s="1"/>
      <c r="NAI34" s="1"/>
      <c r="NAJ34" s="1"/>
      <c r="NAK34" s="1"/>
      <c r="NAL34" s="1"/>
      <c r="NAM34" s="1"/>
      <c r="NAN34" s="1"/>
      <c r="NAO34" s="1"/>
      <c r="NAP34" s="1"/>
      <c r="NAQ34" s="1"/>
      <c r="NAR34" s="1"/>
      <c r="NAS34" s="1"/>
      <c r="NAT34" s="1"/>
      <c r="NAU34" s="1"/>
      <c r="NAV34" s="1"/>
      <c r="NAW34" s="1"/>
      <c r="NAX34" s="1"/>
      <c r="NAY34" s="1"/>
      <c r="NAZ34" s="1"/>
      <c r="NBA34" s="1"/>
      <c r="NBB34" s="1"/>
      <c r="NBC34" s="1"/>
      <c r="NBD34" s="1"/>
      <c r="NBE34" s="1"/>
      <c r="NBF34" s="1"/>
      <c r="NBG34" s="1"/>
      <c r="NBH34" s="1"/>
      <c r="NBI34" s="1"/>
      <c r="NBJ34" s="1"/>
      <c r="NBK34" s="1"/>
      <c r="NBL34" s="1"/>
      <c r="NBM34" s="1"/>
      <c r="NBN34" s="1"/>
      <c r="NBO34" s="1"/>
      <c r="NBP34" s="1"/>
      <c r="NBQ34" s="1"/>
      <c r="NBR34" s="1"/>
      <c r="NBS34" s="1"/>
      <c r="NBT34" s="1"/>
      <c r="NBU34" s="1"/>
      <c r="NBV34" s="1"/>
      <c r="NBW34" s="1"/>
      <c r="NBX34" s="1"/>
      <c r="NBY34" s="1"/>
      <c r="NBZ34" s="1"/>
      <c r="NCA34" s="1"/>
      <c r="NCB34" s="1"/>
      <c r="NCC34" s="1"/>
      <c r="NCD34" s="1"/>
      <c r="NCE34" s="1"/>
      <c r="NCF34" s="1"/>
      <c r="NCG34" s="1"/>
      <c r="NCH34" s="1"/>
      <c r="NCI34" s="1"/>
      <c r="NCJ34" s="1"/>
      <c r="NCK34" s="1"/>
      <c r="NCL34" s="1"/>
      <c r="NCM34" s="1"/>
      <c r="NCN34" s="1"/>
      <c r="NCO34" s="1"/>
      <c r="NCP34" s="1"/>
      <c r="NCQ34" s="1"/>
      <c r="NCR34" s="1"/>
      <c r="NCS34" s="1"/>
      <c r="NCT34" s="1"/>
      <c r="NCU34" s="1"/>
      <c r="NCV34" s="1"/>
      <c r="NCW34" s="1"/>
      <c r="NCX34" s="1"/>
      <c r="NCY34" s="1"/>
      <c r="NCZ34" s="1"/>
      <c r="NDA34" s="1"/>
      <c r="NDB34" s="1"/>
      <c r="NDC34" s="1"/>
      <c r="NDD34" s="1"/>
      <c r="NDE34" s="1"/>
      <c r="NDF34" s="1"/>
      <c r="NDG34" s="1"/>
      <c r="NDH34" s="1"/>
      <c r="NDI34" s="1"/>
      <c r="NDJ34" s="1"/>
      <c r="NDK34" s="1"/>
      <c r="NDL34" s="1"/>
      <c r="NDM34" s="1"/>
      <c r="NDN34" s="1"/>
      <c r="NDO34" s="1"/>
      <c r="NDP34" s="1"/>
      <c r="NDQ34" s="1"/>
      <c r="NDR34" s="1"/>
      <c r="NDS34" s="1"/>
      <c r="NDT34" s="1"/>
      <c r="NDU34" s="1"/>
      <c r="NDV34" s="1"/>
      <c r="NDW34" s="1"/>
      <c r="NDX34" s="1"/>
      <c r="NDY34" s="1"/>
      <c r="NDZ34" s="1"/>
      <c r="NEA34" s="1"/>
      <c r="NEB34" s="1"/>
      <c r="NEC34" s="1"/>
      <c r="NED34" s="1"/>
      <c r="NEE34" s="1"/>
      <c r="NEF34" s="1"/>
      <c r="NEG34" s="1"/>
      <c r="NEH34" s="1"/>
      <c r="NEI34" s="1"/>
      <c r="NEJ34" s="1"/>
      <c r="NEK34" s="1"/>
      <c r="NEL34" s="1"/>
      <c r="NEM34" s="1"/>
      <c r="NEN34" s="1"/>
      <c r="NEO34" s="1"/>
      <c r="NEP34" s="1"/>
      <c r="NEQ34" s="1"/>
      <c r="NER34" s="1"/>
      <c r="NES34" s="1"/>
      <c r="NET34" s="1"/>
      <c r="NEU34" s="1"/>
      <c r="NEV34" s="1"/>
      <c r="NEW34" s="1"/>
      <c r="NEX34" s="1"/>
      <c r="NEY34" s="1"/>
      <c r="NEZ34" s="1"/>
      <c r="NFA34" s="1"/>
      <c r="NFB34" s="1"/>
      <c r="NFC34" s="1"/>
      <c r="NFD34" s="1"/>
      <c r="NFE34" s="1"/>
      <c r="NFF34" s="1"/>
      <c r="NFG34" s="1"/>
      <c r="NFH34" s="1"/>
      <c r="NFI34" s="1"/>
      <c r="NFJ34" s="1"/>
      <c r="NFK34" s="1"/>
      <c r="NFL34" s="1"/>
      <c r="NFM34" s="1"/>
      <c r="NFN34" s="1"/>
      <c r="NFO34" s="1"/>
      <c r="NFP34" s="1"/>
      <c r="NFQ34" s="1"/>
      <c r="NFR34" s="1"/>
      <c r="NFS34" s="1"/>
      <c r="NFT34" s="1"/>
      <c r="NFU34" s="1"/>
      <c r="NFV34" s="1"/>
      <c r="NFW34" s="1"/>
      <c r="NFX34" s="1"/>
      <c r="NFY34" s="1"/>
      <c r="NFZ34" s="1"/>
      <c r="NGA34" s="1"/>
      <c r="NGB34" s="1"/>
      <c r="NGC34" s="1"/>
      <c r="NGD34" s="1"/>
      <c r="NGE34" s="1"/>
      <c r="NGF34" s="1"/>
      <c r="NGG34" s="1"/>
      <c r="NGH34" s="1"/>
      <c r="NGI34" s="1"/>
      <c r="NGJ34" s="1"/>
      <c r="NGK34" s="1"/>
      <c r="NGL34" s="1"/>
      <c r="NGM34" s="1"/>
      <c r="NGN34" s="1"/>
      <c r="NGO34" s="1"/>
      <c r="NGP34" s="1"/>
      <c r="NGQ34" s="1"/>
      <c r="NGR34" s="1"/>
      <c r="NGS34" s="1"/>
      <c r="NGT34" s="1"/>
      <c r="NGU34" s="1"/>
      <c r="NGV34" s="1"/>
      <c r="NGW34" s="1"/>
      <c r="NGX34" s="1"/>
      <c r="NGY34" s="1"/>
      <c r="NGZ34" s="1"/>
      <c r="NHA34" s="1"/>
      <c r="NHB34" s="1"/>
      <c r="NHC34" s="1"/>
      <c r="NHD34" s="1"/>
      <c r="NHE34" s="1"/>
      <c r="NHF34" s="1"/>
      <c r="NHG34" s="1"/>
      <c r="NHH34" s="1"/>
      <c r="NHI34" s="1"/>
      <c r="NHJ34" s="1"/>
      <c r="NHK34" s="1"/>
      <c r="NHL34" s="1"/>
      <c r="NHM34" s="1"/>
      <c r="NHN34" s="1"/>
      <c r="NHO34" s="1"/>
      <c r="NHP34" s="1"/>
      <c r="NHQ34" s="1"/>
      <c r="NHR34" s="1"/>
      <c r="NHS34" s="1"/>
      <c r="NHT34" s="1"/>
      <c r="NHU34" s="1"/>
      <c r="NHV34" s="1"/>
      <c r="NHW34" s="1"/>
      <c r="NHX34" s="1"/>
      <c r="NHY34" s="1"/>
      <c r="NHZ34" s="1"/>
      <c r="NIA34" s="1"/>
      <c r="NIB34" s="1"/>
      <c r="NIC34" s="1"/>
      <c r="NID34" s="1"/>
      <c r="NIE34" s="1"/>
      <c r="NIF34" s="1"/>
      <c r="NIG34" s="1"/>
      <c r="NIH34" s="1"/>
      <c r="NII34" s="1"/>
      <c r="NIJ34" s="1"/>
      <c r="NIK34" s="1"/>
      <c r="NIL34" s="1"/>
      <c r="NIM34" s="1"/>
      <c r="NIN34" s="1"/>
      <c r="NIO34" s="1"/>
      <c r="NIP34" s="1"/>
      <c r="NIQ34" s="1"/>
      <c r="NIR34" s="1"/>
      <c r="NIS34" s="1"/>
      <c r="NIT34" s="1"/>
      <c r="NIU34" s="1"/>
      <c r="NIV34" s="1"/>
      <c r="NIW34" s="1"/>
      <c r="NIX34" s="1"/>
      <c r="NIY34" s="1"/>
      <c r="NIZ34" s="1"/>
      <c r="NJA34" s="1"/>
      <c r="NJB34" s="1"/>
      <c r="NJC34" s="1"/>
      <c r="NJD34" s="1"/>
      <c r="NJE34" s="1"/>
      <c r="NJF34" s="1"/>
      <c r="NJG34" s="1"/>
      <c r="NJH34" s="1"/>
      <c r="NJI34" s="1"/>
      <c r="NJJ34" s="1"/>
      <c r="NJK34" s="1"/>
      <c r="NJL34" s="1"/>
      <c r="NJM34" s="1"/>
      <c r="NJN34" s="1"/>
      <c r="NJO34" s="1"/>
      <c r="NJP34" s="1"/>
      <c r="NJQ34" s="1"/>
      <c r="NJR34" s="1"/>
      <c r="NJS34" s="1"/>
      <c r="NJT34" s="1"/>
      <c r="NJU34" s="1"/>
      <c r="NJV34" s="1"/>
      <c r="NJW34" s="1"/>
      <c r="NJX34" s="1"/>
      <c r="NJY34" s="1"/>
      <c r="NJZ34" s="1"/>
      <c r="NKA34" s="1"/>
      <c r="NKB34" s="1"/>
      <c r="NKC34" s="1"/>
      <c r="NKD34" s="1"/>
      <c r="NKE34" s="1"/>
      <c r="NKF34" s="1"/>
      <c r="NKG34" s="1"/>
      <c r="NKH34" s="1"/>
      <c r="NKI34" s="1"/>
      <c r="NKJ34" s="1"/>
      <c r="NKK34" s="1"/>
      <c r="NKL34" s="1"/>
      <c r="NKM34" s="1"/>
      <c r="NKN34" s="1"/>
      <c r="NKO34" s="1"/>
      <c r="NKP34" s="1"/>
      <c r="NKQ34" s="1"/>
      <c r="NKR34" s="1"/>
      <c r="NKS34" s="1"/>
      <c r="NKT34" s="1"/>
      <c r="NKU34" s="1"/>
      <c r="NKV34" s="1"/>
      <c r="NKW34" s="1"/>
      <c r="NKX34" s="1"/>
      <c r="NKY34" s="1"/>
      <c r="NKZ34" s="1"/>
      <c r="NLA34" s="1"/>
      <c r="NLB34" s="1"/>
      <c r="NLC34" s="1"/>
      <c r="NLD34" s="1"/>
      <c r="NLE34" s="1"/>
      <c r="NLF34" s="1"/>
      <c r="NLG34" s="1"/>
      <c r="NLH34" s="1"/>
      <c r="NLI34" s="1"/>
      <c r="NLJ34" s="1"/>
      <c r="NLK34" s="1"/>
      <c r="NLL34" s="1"/>
      <c r="NLM34" s="1"/>
      <c r="NLN34" s="1"/>
      <c r="NLO34" s="1"/>
      <c r="NLP34" s="1"/>
      <c r="NLQ34" s="1"/>
      <c r="NLR34" s="1"/>
      <c r="NLS34" s="1"/>
      <c r="NLT34" s="1"/>
      <c r="NLU34" s="1"/>
      <c r="NLV34" s="1"/>
      <c r="NLW34" s="1"/>
      <c r="NLX34" s="1"/>
      <c r="NLY34" s="1"/>
      <c r="NLZ34" s="1"/>
      <c r="NMA34" s="1"/>
      <c r="NMB34" s="1"/>
      <c r="NMC34" s="1"/>
      <c r="NMD34" s="1"/>
      <c r="NME34" s="1"/>
      <c r="NMF34" s="1"/>
      <c r="NMG34" s="1"/>
      <c r="NMH34" s="1"/>
      <c r="NMI34" s="1"/>
      <c r="NMJ34" s="1"/>
      <c r="NMK34" s="1"/>
      <c r="NML34" s="1"/>
      <c r="NMM34" s="1"/>
      <c r="NMN34" s="1"/>
      <c r="NMO34" s="1"/>
      <c r="NMP34" s="1"/>
      <c r="NMQ34" s="1"/>
      <c r="NMR34" s="1"/>
      <c r="NMS34" s="1"/>
      <c r="NMT34" s="1"/>
      <c r="NMU34" s="1"/>
      <c r="NMV34" s="1"/>
      <c r="NMW34" s="1"/>
      <c r="NMX34" s="1"/>
      <c r="NMY34" s="1"/>
      <c r="NMZ34" s="1"/>
      <c r="NNA34" s="1"/>
      <c r="NNB34" s="1"/>
      <c r="NNC34" s="1"/>
      <c r="NND34" s="1"/>
      <c r="NNE34" s="1"/>
      <c r="NNF34" s="1"/>
      <c r="NNG34" s="1"/>
      <c r="NNH34" s="1"/>
      <c r="NNI34" s="1"/>
      <c r="NNJ34" s="1"/>
      <c r="NNK34" s="1"/>
      <c r="NNL34" s="1"/>
      <c r="NNM34" s="1"/>
      <c r="NNN34" s="1"/>
      <c r="NNO34" s="1"/>
      <c r="NNP34" s="1"/>
      <c r="NNQ34" s="1"/>
      <c r="NNR34" s="1"/>
      <c r="NNS34" s="1"/>
      <c r="NNT34" s="1"/>
      <c r="NNU34" s="1"/>
      <c r="NNV34" s="1"/>
      <c r="NNW34" s="1"/>
      <c r="NNX34" s="1"/>
      <c r="NNY34" s="1"/>
      <c r="NNZ34" s="1"/>
      <c r="NOA34" s="1"/>
      <c r="NOB34" s="1"/>
      <c r="NOC34" s="1"/>
      <c r="NOD34" s="1"/>
      <c r="NOE34" s="1"/>
      <c r="NOF34" s="1"/>
      <c r="NOG34" s="1"/>
      <c r="NOH34" s="1"/>
      <c r="NOI34" s="1"/>
      <c r="NOJ34" s="1"/>
      <c r="NOK34" s="1"/>
      <c r="NOL34" s="1"/>
      <c r="NOM34" s="1"/>
      <c r="NON34" s="1"/>
      <c r="NOO34" s="1"/>
      <c r="NOP34" s="1"/>
      <c r="NOQ34" s="1"/>
      <c r="NOR34" s="1"/>
      <c r="NOS34" s="1"/>
      <c r="NOT34" s="1"/>
      <c r="NOU34" s="1"/>
      <c r="NOV34" s="1"/>
      <c r="NOW34" s="1"/>
      <c r="NOX34" s="1"/>
      <c r="NOY34" s="1"/>
      <c r="NOZ34" s="1"/>
      <c r="NPA34" s="1"/>
      <c r="NPB34" s="1"/>
      <c r="NPC34" s="1"/>
      <c r="NPD34" s="1"/>
      <c r="NPE34" s="1"/>
      <c r="NPF34" s="1"/>
      <c r="NPG34" s="1"/>
      <c r="NPH34" s="1"/>
      <c r="NPI34" s="1"/>
      <c r="NPJ34" s="1"/>
      <c r="NPK34" s="1"/>
      <c r="NPL34" s="1"/>
      <c r="NPM34" s="1"/>
      <c r="NPN34" s="1"/>
      <c r="NPO34" s="1"/>
      <c r="NPP34" s="1"/>
      <c r="NPQ34" s="1"/>
      <c r="NPR34" s="1"/>
      <c r="NPS34" s="1"/>
      <c r="NPT34" s="1"/>
      <c r="NPU34" s="1"/>
      <c r="NPV34" s="1"/>
      <c r="NPW34" s="1"/>
      <c r="NPX34" s="1"/>
      <c r="NPY34" s="1"/>
      <c r="NPZ34" s="1"/>
      <c r="NQA34" s="1"/>
      <c r="NQB34" s="1"/>
      <c r="NQC34" s="1"/>
      <c r="NQD34" s="1"/>
      <c r="NQE34" s="1"/>
      <c r="NQF34" s="1"/>
      <c r="NQG34" s="1"/>
      <c r="NQH34" s="1"/>
      <c r="NQI34" s="1"/>
      <c r="NQJ34" s="1"/>
      <c r="NQK34" s="1"/>
      <c r="NQL34" s="1"/>
      <c r="NQM34" s="1"/>
      <c r="NQN34" s="1"/>
      <c r="NQO34" s="1"/>
      <c r="NQP34" s="1"/>
      <c r="NQQ34" s="1"/>
      <c r="NQR34" s="1"/>
      <c r="NQS34" s="1"/>
      <c r="NQT34" s="1"/>
      <c r="NQU34" s="1"/>
      <c r="NQV34" s="1"/>
      <c r="NQW34" s="1"/>
      <c r="NQX34" s="1"/>
      <c r="NQY34" s="1"/>
      <c r="NQZ34" s="1"/>
      <c r="NRA34" s="1"/>
      <c r="NRB34" s="1"/>
      <c r="NRC34" s="1"/>
      <c r="NRD34" s="1"/>
      <c r="NRE34" s="1"/>
      <c r="NRF34" s="1"/>
      <c r="NRG34" s="1"/>
      <c r="NRH34" s="1"/>
      <c r="NRI34" s="1"/>
      <c r="NRJ34" s="1"/>
      <c r="NRK34" s="1"/>
      <c r="NRL34" s="1"/>
      <c r="NRM34" s="1"/>
      <c r="NRN34" s="1"/>
      <c r="NRO34" s="1"/>
      <c r="NRP34" s="1"/>
      <c r="NRQ34" s="1"/>
      <c r="NRR34" s="1"/>
      <c r="NRS34" s="1"/>
      <c r="NRT34" s="1"/>
      <c r="NRU34" s="1"/>
      <c r="NRV34" s="1"/>
      <c r="NRW34" s="1"/>
      <c r="NRX34" s="1"/>
      <c r="NRY34" s="1"/>
      <c r="NRZ34" s="1"/>
      <c r="NSA34" s="1"/>
      <c r="NSB34" s="1"/>
      <c r="NSC34" s="1"/>
      <c r="NSD34" s="1"/>
      <c r="NSE34" s="1"/>
      <c r="NSF34" s="1"/>
      <c r="NSG34" s="1"/>
      <c r="NSH34" s="1"/>
      <c r="NSI34" s="1"/>
      <c r="NSJ34" s="1"/>
      <c r="NSK34" s="1"/>
      <c r="NSL34" s="1"/>
      <c r="NSM34" s="1"/>
      <c r="NSN34" s="1"/>
      <c r="NSO34" s="1"/>
      <c r="NSP34" s="1"/>
      <c r="NSQ34" s="1"/>
      <c r="NSR34" s="1"/>
      <c r="NSS34" s="1"/>
      <c r="NST34" s="1"/>
      <c r="NSU34" s="1"/>
      <c r="NSV34" s="1"/>
      <c r="NSW34" s="1"/>
      <c r="NSX34" s="1"/>
      <c r="NSY34" s="1"/>
      <c r="NSZ34" s="1"/>
      <c r="NTA34" s="1"/>
      <c r="NTB34" s="1"/>
      <c r="NTC34" s="1"/>
      <c r="NTD34" s="1"/>
      <c r="NTE34" s="1"/>
      <c r="NTF34" s="1"/>
      <c r="NTG34" s="1"/>
      <c r="NTH34" s="1"/>
      <c r="NTI34" s="1"/>
      <c r="NTJ34" s="1"/>
      <c r="NTK34" s="1"/>
      <c r="NTL34" s="1"/>
      <c r="NTM34" s="1"/>
      <c r="NTN34" s="1"/>
      <c r="NTO34" s="1"/>
      <c r="NTP34" s="1"/>
      <c r="NTQ34" s="1"/>
      <c r="NTR34" s="1"/>
      <c r="NTS34" s="1"/>
      <c r="NTT34" s="1"/>
      <c r="NTU34" s="1"/>
      <c r="NTV34" s="1"/>
      <c r="NTW34" s="1"/>
      <c r="NTX34" s="1"/>
      <c r="NTY34" s="1"/>
      <c r="NTZ34" s="1"/>
      <c r="NUA34" s="1"/>
      <c r="NUB34" s="1"/>
      <c r="NUC34" s="1"/>
      <c r="NUD34" s="1"/>
      <c r="NUE34" s="1"/>
      <c r="NUF34" s="1"/>
      <c r="NUG34" s="1"/>
      <c r="NUH34" s="1"/>
      <c r="NUI34" s="1"/>
      <c r="NUJ34" s="1"/>
      <c r="NUK34" s="1"/>
      <c r="NUL34" s="1"/>
      <c r="NUM34" s="1"/>
      <c r="NUN34" s="1"/>
      <c r="NUO34" s="1"/>
      <c r="NUP34" s="1"/>
      <c r="NUQ34" s="1"/>
      <c r="NUR34" s="1"/>
      <c r="NUS34" s="1"/>
      <c r="NUT34" s="1"/>
      <c r="NUU34" s="1"/>
      <c r="NUV34" s="1"/>
      <c r="NUW34" s="1"/>
      <c r="NUX34" s="1"/>
      <c r="NUY34" s="1"/>
      <c r="NUZ34" s="1"/>
      <c r="NVA34" s="1"/>
      <c r="NVB34" s="1"/>
      <c r="NVC34" s="1"/>
      <c r="NVD34" s="1"/>
      <c r="NVE34" s="1"/>
      <c r="NVF34" s="1"/>
      <c r="NVG34" s="1"/>
      <c r="NVH34" s="1"/>
      <c r="NVI34" s="1"/>
      <c r="NVJ34" s="1"/>
      <c r="NVK34" s="1"/>
      <c r="NVL34" s="1"/>
      <c r="NVM34" s="1"/>
      <c r="NVN34" s="1"/>
      <c r="NVO34" s="1"/>
      <c r="NVP34" s="1"/>
      <c r="NVQ34" s="1"/>
      <c r="NVR34" s="1"/>
      <c r="NVS34" s="1"/>
      <c r="NVT34" s="1"/>
      <c r="NVU34" s="1"/>
      <c r="NVV34" s="1"/>
      <c r="NVW34" s="1"/>
      <c r="NVX34" s="1"/>
      <c r="NVY34" s="1"/>
      <c r="NVZ34" s="1"/>
      <c r="NWA34" s="1"/>
      <c r="NWB34" s="1"/>
      <c r="NWC34" s="1"/>
      <c r="NWD34" s="1"/>
      <c r="NWE34" s="1"/>
      <c r="NWF34" s="1"/>
      <c r="NWG34" s="1"/>
      <c r="NWH34" s="1"/>
      <c r="NWI34" s="1"/>
      <c r="NWJ34" s="1"/>
      <c r="NWK34" s="1"/>
      <c r="NWL34" s="1"/>
      <c r="NWM34" s="1"/>
      <c r="NWN34" s="1"/>
      <c r="NWO34" s="1"/>
      <c r="NWP34" s="1"/>
      <c r="NWQ34" s="1"/>
      <c r="NWR34" s="1"/>
      <c r="NWS34" s="1"/>
      <c r="NWT34" s="1"/>
      <c r="NWU34" s="1"/>
      <c r="NWV34" s="1"/>
      <c r="NWW34" s="1"/>
      <c r="NWX34" s="1"/>
      <c r="NWY34" s="1"/>
      <c r="NWZ34" s="1"/>
      <c r="NXA34" s="1"/>
      <c r="NXB34" s="1"/>
      <c r="NXC34" s="1"/>
      <c r="NXD34" s="1"/>
      <c r="NXE34" s="1"/>
      <c r="NXF34" s="1"/>
      <c r="NXG34" s="1"/>
      <c r="NXH34" s="1"/>
      <c r="NXI34" s="1"/>
      <c r="NXJ34" s="1"/>
      <c r="NXK34" s="1"/>
      <c r="NXL34" s="1"/>
      <c r="NXM34" s="1"/>
      <c r="NXN34" s="1"/>
      <c r="NXO34" s="1"/>
      <c r="NXP34" s="1"/>
      <c r="NXQ34" s="1"/>
      <c r="NXR34" s="1"/>
      <c r="NXS34" s="1"/>
      <c r="NXT34" s="1"/>
      <c r="NXU34" s="1"/>
      <c r="NXV34" s="1"/>
      <c r="NXW34" s="1"/>
      <c r="NXX34" s="1"/>
      <c r="NXY34" s="1"/>
      <c r="NXZ34" s="1"/>
      <c r="NYA34" s="1"/>
      <c r="NYB34" s="1"/>
      <c r="NYC34" s="1"/>
      <c r="NYD34" s="1"/>
      <c r="NYE34" s="1"/>
      <c r="NYF34" s="1"/>
      <c r="NYG34" s="1"/>
      <c r="NYH34" s="1"/>
      <c r="NYI34" s="1"/>
      <c r="NYJ34" s="1"/>
      <c r="NYK34" s="1"/>
      <c r="NYL34" s="1"/>
      <c r="NYM34" s="1"/>
      <c r="NYN34" s="1"/>
      <c r="NYO34" s="1"/>
      <c r="NYP34" s="1"/>
      <c r="NYQ34" s="1"/>
      <c r="NYR34" s="1"/>
      <c r="NYS34" s="1"/>
      <c r="NYT34" s="1"/>
      <c r="NYU34" s="1"/>
      <c r="NYV34" s="1"/>
      <c r="NYW34" s="1"/>
      <c r="NYX34" s="1"/>
      <c r="NYY34" s="1"/>
      <c r="NYZ34" s="1"/>
      <c r="NZA34" s="1"/>
      <c r="NZB34" s="1"/>
      <c r="NZC34" s="1"/>
      <c r="NZD34" s="1"/>
      <c r="NZE34" s="1"/>
      <c r="NZF34" s="1"/>
      <c r="NZG34" s="1"/>
      <c r="NZH34" s="1"/>
      <c r="NZI34" s="1"/>
      <c r="NZJ34" s="1"/>
      <c r="NZK34" s="1"/>
      <c r="NZL34" s="1"/>
      <c r="NZM34" s="1"/>
      <c r="NZN34" s="1"/>
      <c r="NZO34" s="1"/>
      <c r="NZP34" s="1"/>
      <c r="NZQ34" s="1"/>
      <c r="NZR34" s="1"/>
      <c r="NZS34" s="1"/>
      <c r="NZT34" s="1"/>
      <c r="NZU34" s="1"/>
      <c r="NZV34" s="1"/>
      <c r="NZW34" s="1"/>
      <c r="NZX34" s="1"/>
      <c r="NZY34" s="1"/>
      <c r="NZZ34" s="1"/>
      <c r="OAA34" s="1"/>
      <c r="OAB34" s="1"/>
      <c r="OAC34" s="1"/>
      <c r="OAD34" s="1"/>
      <c r="OAE34" s="1"/>
      <c r="OAF34" s="1"/>
      <c r="OAG34" s="1"/>
      <c r="OAH34" s="1"/>
      <c r="OAI34" s="1"/>
      <c r="OAJ34" s="1"/>
      <c r="OAK34" s="1"/>
      <c r="OAL34" s="1"/>
      <c r="OAM34" s="1"/>
      <c r="OAN34" s="1"/>
      <c r="OAO34" s="1"/>
      <c r="OAP34" s="1"/>
      <c r="OAQ34" s="1"/>
      <c r="OAR34" s="1"/>
      <c r="OAS34" s="1"/>
      <c r="OAT34" s="1"/>
      <c r="OAU34" s="1"/>
      <c r="OAV34" s="1"/>
      <c r="OAW34" s="1"/>
      <c r="OAX34" s="1"/>
      <c r="OAY34" s="1"/>
      <c r="OAZ34" s="1"/>
      <c r="OBA34" s="1"/>
      <c r="OBB34" s="1"/>
      <c r="OBC34" s="1"/>
      <c r="OBD34" s="1"/>
      <c r="OBE34" s="1"/>
      <c r="OBF34" s="1"/>
      <c r="OBG34" s="1"/>
      <c r="OBH34" s="1"/>
      <c r="OBI34" s="1"/>
      <c r="OBJ34" s="1"/>
      <c r="OBK34" s="1"/>
      <c r="OBL34" s="1"/>
      <c r="OBM34" s="1"/>
      <c r="OBN34" s="1"/>
      <c r="OBO34" s="1"/>
      <c r="OBP34" s="1"/>
      <c r="OBQ34" s="1"/>
      <c r="OBR34" s="1"/>
      <c r="OBS34" s="1"/>
      <c r="OBT34" s="1"/>
      <c r="OBU34" s="1"/>
      <c r="OBV34" s="1"/>
      <c r="OBW34" s="1"/>
      <c r="OBX34" s="1"/>
      <c r="OBY34" s="1"/>
      <c r="OBZ34" s="1"/>
      <c r="OCA34" s="1"/>
      <c r="OCB34" s="1"/>
      <c r="OCC34" s="1"/>
      <c r="OCD34" s="1"/>
      <c r="OCE34" s="1"/>
      <c r="OCF34" s="1"/>
      <c r="OCG34" s="1"/>
      <c r="OCH34" s="1"/>
      <c r="OCI34" s="1"/>
      <c r="OCJ34" s="1"/>
      <c r="OCK34" s="1"/>
      <c r="OCL34" s="1"/>
      <c r="OCM34" s="1"/>
      <c r="OCN34" s="1"/>
      <c r="OCO34" s="1"/>
      <c r="OCP34" s="1"/>
      <c r="OCQ34" s="1"/>
      <c r="OCR34" s="1"/>
      <c r="OCS34" s="1"/>
      <c r="OCT34" s="1"/>
      <c r="OCU34" s="1"/>
      <c r="OCV34" s="1"/>
      <c r="OCW34" s="1"/>
      <c r="OCX34" s="1"/>
      <c r="OCY34" s="1"/>
      <c r="OCZ34" s="1"/>
      <c r="ODA34" s="1"/>
      <c r="ODB34" s="1"/>
      <c r="ODC34" s="1"/>
      <c r="ODD34" s="1"/>
      <c r="ODE34" s="1"/>
      <c r="ODF34" s="1"/>
      <c r="ODG34" s="1"/>
      <c r="ODH34" s="1"/>
      <c r="ODI34" s="1"/>
      <c r="ODJ34" s="1"/>
      <c r="ODK34" s="1"/>
      <c r="ODL34" s="1"/>
      <c r="ODM34" s="1"/>
      <c r="ODN34" s="1"/>
      <c r="ODO34" s="1"/>
      <c r="ODP34" s="1"/>
      <c r="ODQ34" s="1"/>
      <c r="ODR34" s="1"/>
      <c r="ODS34" s="1"/>
      <c r="ODT34" s="1"/>
      <c r="ODU34" s="1"/>
      <c r="ODV34" s="1"/>
      <c r="ODW34" s="1"/>
      <c r="ODX34" s="1"/>
      <c r="ODY34" s="1"/>
      <c r="ODZ34" s="1"/>
      <c r="OEA34" s="1"/>
      <c r="OEB34" s="1"/>
      <c r="OEC34" s="1"/>
      <c r="OED34" s="1"/>
      <c r="OEE34" s="1"/>
      <c r="OEF34" s="1"/>
      <c r="OEG34" s="1"/>
      <c r="OEH34" s="1"/>
      <c r="OEI34" s="1"/>
      <c r="OEJ34" s="1"/>
      <c r="OEK34" s="1"/>
      <c r="OEL34" s="1"/>
      <c r="OEM34" s="1"/>
      <c r="OEN34" s="1"/>
      <c r="OEO34" s="1"/>
      <c r="OEP34" s="1"/>
      <c r="OEQ34" s="1"/>
      <c r="OER34" s="1"/>
      <c r="OES34" s="1"/>
      <c r="OET34" s="1"/>
      <c r="OEU34" s="1"/>
      <c r="OEV34" s="1"/>
      <c r="OEW34" s="1"/>
      <c r="OEX34" s="1"/>
      <c r="OEY34" s="1"/>
      <c r="OEZ34" s="1"/>
      <c r="OFA34" s="1"/>
      <c r="OFB34" s="1"/>
      <c r="OFC34" s="1"/>
      <c r="OFD34" s="1"/>
      <c r="OFE34" s="1"/>
      <c r="OFF34" s="1"/>
      <c r="OFG34" s="1"/>
      <c r="OFH34" s="1"/>
      <c r="OFI34" s="1"/>
      <c r="OFJ34" s="1"/>
      <c r="OFK34" s="1"/>
      <c r="OFL34" s="1"/>
      <c r="OFM34" s="1"/>
      <c r="OFN34" s="1"/>
      <c r="OFO34" s="1"/>
      <c r="OFP34" s="1"/>
      <c r="OFQ34" s="1"/>
      <c r="OFR34" s="1"/>
      <c r="OFS34" s="1"/>
      <c r="OFT34" s="1"/>
      <c r="OFU34" s="1"/>
      <c r="OFV34" s="1"/>
      <c r="OFW34" s="1"/>
      <c r="OFX34" s="1"/>
      <c r="OFY34" s="1"/>
      <c r="OFZ34" s="1"/>
      <c r="OGA34" s="1"/>
      <c r="OGB34" s="1"/>
      <c r="OGC34" s="1"/>
      <c r="OGD34" s="1"/>
      <c r="OGE34" s="1"/>
      <c r="OGF34" s="1"/>
      <c r="OGG34" s="1"/>
      <c r="OGH34" s="1"/>
      <c r="OGI34" s="1"/>
      <c r="OGJ34" s="1"/>
      <c r="OGK34" s="1"/>
      <c r="OGL34" s="1"/>
      <c r="OGM34" s="1"/>
      <c r="OGN34" s="1"/>
      <c r="OGO34" s="1"/>
      <c r="OGP34" s="1"/>
      <c r="OGQ34" s="1"/>
      <c r="OGR34" s="1"/>
      <c r="OGS34" s="1"/>
      <c r="OGT34" s="1"/>
      <c r="OGU34" s="1"/>
      <c r="OGV34" s="1"/>
      <c r="OGW34" s="1"/>
      <c r="OGX34" s="1"/>
      <c r="OGY34" s="1"/>
      <c r="OGZ34" s="1"/>
      <c r="OHA34" s="1"/>
      <c r="OHB34" s="1"/>
      <c r="OHC34" s="1"/>
      <c r="OHD34" s="1"/>
      <c r="OHE34" s="1"/>
      <c r="OHF34" s="1"/>
      <c r="OHG34" s="1"/>
      <c r="OHH34" s="1"/>
      <c r="OHI34" s="1"/>
      <c r="OHJ34" s="1"/>
      <c r="OHK34" s="1"/>
      <c r="OHL34" s="1"/>
      <c r="OHM34" s="1"/>
      <c r="OHN34" s="1"/>
      <c r="OHO34" s="1"/>
      <c r="OHP34" s="1"/>
      <c r="OHQ34" s="1"/>
      <c r="OHR34" s="1"/>
      <c r="OHS34" s="1"/>
      <c r="OHT34" s="1"/>
      <c r="OHU34" s="1"/>
      <c r="OHV34" s="1"/>
      <c r="OHW34" s="1"/>
      <c r="OHX34" s="1"/>
      <c r="OHY34" s="1"/>
      <c r="OHZ34" s="1"/>
      <c r="OIA34" s="1"/>
      <c r="OIB34" s="1"/>
      <c r="OIC34" s="1"/>
      <c r="OID34" s="1"/>
      <c r="OIE34" s="1"/>
      <c r="OIF34" s="1"/>
      <c r="OIG34" s="1"/>
      <c r="OIH34" s="1"/>
      <c r="OII34" s="1"/>
      <c r="OIJ34" s="1"/>
      <c r="OIK34" s="1"/>
      <c r="OIL34" s="1"/>
      <c r="OIM34" s="1"/>
      <c r="OIN34" s="1"/>
      <c r="OIO34" s="1"/>
      <c r="OIP34" s="1"/>
      <c r="OIQ34" s="1"/>
      <c r="OIR34" s="1"/>
      <c r="OIS34" s="1"/>
      <c r="OIT34" s="1"/>
      <c r="OIU34" s="1"/>
      <c r="OIV34" s="1"/>
      <c r="OIW34" s="1"/>
      <c r="OIX34" s="1"/>
      <c r="OIY34" s="1"/>
      <c r="OIZ34" s="1"/>
      <c r="OJA34" s="1"/>
      <c r="OJB34" s="1"/>
      <c r="OJC34" s="1"/>
      <c r="OJD34" s="1"/>
      <c r="OJE34" s="1"/>
      <c r="OJF34" s="1"/>
      <c r="OJG34" s="1"/>
      <c r="OJH34" s="1"/>
      <c r="OJI34" s="1"/>
      <c r="OJJ34" s="1"/>
      <c r="OJK34" s="1"/>
      <c r="OJL34" s="1"/>
      <c r="OJM34" s="1"/>
      <c r="OJN34" s="1"/>
      <c r="OJO34" s="1"/>
      <c r="OJP34" s="1"/>
      <c r="OJQ34" s="1"/>
      <c r="OJR34" s="1"/>
      <c r="OJS34" s="1"/>
      <c r="OJT34" s="1"/>
      <c r="OJU34" s="1"/>
      <c r="OJV34" s="1"/>
      <c r="OJW34" s="1"/>
      <c r="OJX34" s="1"/>
      <c r="OJY34" s="1"/>
      <c r="OJZ34" s="1"/>
      <c r="OKA34" s="1"/>
      <c r="OKB34" s="1"/>
      <c r="OKC34" s="1"/>
      <c r="OKD34" s="1"/>
      <c r="OKE34" s="1"/>
      <c r="OKF34" s="1"/>
      <c r="OKG34" s="1"/>
      <c r="OKH34" s="1"/>
      <c r="OKI34" s="1"/>
      <c r="OKJ34" s="1"/>
      <c r="OKK34" s="1"/>
      <c r="OKL34" s="1"/>
      <c r="OKM34" s="1"/>
      <c r="OKN34" s="1"/>
      <c r="OKO34" s="1"/>
      <c r="OKP34" s="1"/>
      <c r="OKQ34" s="1"/>
      <c r="OKR34" s="1"/>
      <c r="OKS34" s="1"/>
      <c r="OKT34" s="1"/>
      <c r="OKU34" s="1"/>
      <c r="OKV34" s="1"/>
      <c r="OKW34" s="1"/>
      <c r="OKX34" s="1"/>
      <c r="OKY34" s="1"/>
      <c r="OKZ34" s="1"/>
      <c r="OLA34" s="1"/>
      <c r="OLB34" s="1"/>
      <c r="OLC34" s="1"/>
      <c r="OLD34" s="1"/>
      <c r="OLE34" s="1"/>
      <c r="OLF34" s="1"/>
      <c r="OLG34" s="1"/>
      <c r="OLH34" s="1"/>
      <c r="OLI34" s="1"/>
      <c r="OLJ34" s="1"/>
      <c r="OLK34" s="1"/>
      <c r="OLL34" s="1"/>
      <c r="OLM34" s="1"/>
      <c r="OLN34" s="1"/>
      <c r="OLO34" s="1"/>
      <c r="OLP34" s="1"/>
      <c r="OLQ34" s="1"/>
      <c r="OLR34" s="1"/>
      <c r="OLS34" s="1"/>
      <c r="OLT34" s="1"/>
      <c r="OLU34" s="1"/>
      <c r="OLV34" s="1"/>
      <c r="OLW34" s="1"/>
      <c r="OLX34" s="1"/>
      <c r="OLY34" s="1"/>
      <c r="OLZ34" s="1"/>
      <c r="OMA34" s="1"/>
      <c r="OMB34" s="1"/>
      <c r="OMC34" s="1"/>
      <c r="OMD34" s="1"/>
      <c r="OME34" s="1"/>
      <c r="OMF34" s="1"/>
      <c r="OMG34" s="1"/>
      <c r="OMH34" s="1"/>
      <c r="OMI34" s="1"/>
      <c r="OMJ34" s="1"/>
      <c r="OMK34" s="1"/>
      <c r="OML34" s="1"/>
      <c r="OMM34" s="1"/>
      <c r="OMN34" s="1"/>
      <c r="OMO34" s="1"/>
      <c r="OMP34" s="1"/>
      <c r="OMQ34" s="1"/>
      <c r="OMR34" s="1"/>
      <c r="OMS34" s="1"/>
      <c r="OMT34" s="1"/>
      <c r="OMU34" s="1"/>
      <c r="OMV34" s="1"/>
      <c r="OMW34" s="1"/>
      <c r="OMX34" s="1"/>
      <c r="OMY34" s="1"/>
      <c r="OMZ34" s="1"/>
      <c r="ONA34" s="1"/>
      <c r="ONB34" s="1"/>
      <c r="ONC34" s="1"/>
      <c r="OND34" s="1"/>
      <c r="ONE34" s="1"/>
      <c r="ONF34" s="1"/>
      <c r="ONG34" s="1"/>
      <c r="ONH34" s="1"/>
      <c r="ONI34" s="1"/>
      <c r="ONJ34" s="1"/>
      <c r="ONK34" s="1"/>
      <c r="ONL34" s="1"/>
      <c r="ONM34" s="1"/>
      <c r="ONN34" s="1"/>
      <c r="ONO34" s="1"/>
      <c r="ONP34" s="1"/>
      <c r="ONQ34" s="1"/>
      <c r="ONR34" s="1"/>
      <c r="ONS34" s="1"/>
      <c r="ONT34" s="1"/>
      <c r="ONU34" s="1"/>
      <c r="ONV34" s="1"/>
      <c r="ONW34" s="1"/>
      <c r="ONX34" s="1"/>
      <c r="ONY34" s="1"/>
      <c r="ONZ34" s="1"/>
      <c r="OOA34" s="1"/>
      <c r="OOB34" s="1"/>
      <c r="OOC34" s="1"/>
      <c r="OOD34" s="1"/>
      <c r="OOE34" s="1"/>
      <c r="OOF34" s="1"/>
      <c r="OOG34" s="1"/>
      <c r="OOH34" s="1"/>
      <c r="OOI34" s="1"/>
      <c r="OOJ34" s="1"/>
      <c r="OOK34" s="1"/>
      <c r="OOL34" s="1"/>
      <c r="OOM34" s="1"/>
      <c r="OON34" s="1"/>
      <c r="OOO34" s="1"/>
      <c r="OOP34" s="1"/>
      <c r="OOQ34" s="1"/>
      <c r="OOR34" s="1"/>
      <c r="OOS34" s="1"/>
      <c r="OOT34" s="1"/>
      <c r="OOU34" s="1"/>
      <c r="OOV34" s="1"/>
      <c r="OOW34" s="1"/>
      <c r="OOX34" s="1"/>
      <c r="OOY34" s="1"/>
      <c r="OOZ34" s="1"/>
      <c r="OPA34" s="1"/>
      <c r="OPB34" s="1"/>
      <c r="OPC34" s="1"/>
      <c r="OPD34" s="1"/>
      <c r="OPE34" s="1"/>
      <c r="OPF34" s="1"/>
      <c r="OPG34" s="1"/>
      <c r="OPH34" s="1"/>
      <c r="OPI34" s="1"/>
      <c r="OPJ34" s="1"/>
      <c r="OPK34" s="1"/>
      <c r="OPL34" s="1"/>
      <c r="OPM34" s="1"/>
      <c r="OPN34" s="1"/>
      <c r="OPO34" s="1"/>
      <c r="OPP34" s="1"/>
      <c r="OPQ34" s="1"/>
      <c r="OPR34" s="1"/>
      <c r="OPS34" s="1"/>
      <c r="OPT34" s="1"/>
      <c r="OPU34" s="1"/>
      <c r="OPV34" s="1"/>
      <c r="OPW34" s="1"/>
      <c r="OPX34" s="1"/>
      <c r="OPY34" s="1"/>
      <c r="OPZ34" s="1"/>
      <c r="OQA34" s="1"/>
      <c r="OQB34" s="1"/>
      <c r="OQC34" s="1"/>
      <c r="OQD34" s="1"/>
      <c r="OQE34" s="1"/>
      <c r="OQF34" s="1"/>
      <c r="OQG34" s="1"/>
      <c r="OQH34" s="1"/>
      <c r="OQI34" s="1"/>
      <c r="OQJ34" s="1"/>
      <c r="OQK34" s="1"/>
      <c r="OQL34" s="1"/>
      <c r="OQM34" s="1"/>
      <c r="OQN34" s="1"/>
      <c r="OQO34" s="1"/>
      <c r="OQP34" s="1"/>
      <c r="OQQ34" s="1"/>
      <c r="OQR34" s="1"/>
      <c r="OQS34" s="1"/>
      <c r="OQT34" s="1"/>
      <c r="OQU34" s="1"/>
      <c r="OQV34" s="1"/>
      <c r="OQW34" s="1"/>
      <c r="OQX34" s="1"/>
      <c r="OQY34" s="1"/>
      <c r="OQZ34" s="1"/>
      <c r="ORA34" s="1"/>
      <c r="ORB34" s="1"/>
      <c r="ORC34" s="1"/>
      <c r="ORD34" s="1"/>
      <c r="ORE34" s="1"/>
      <c r="ORF34" s="1"/>
      <c r="ORG34" s="1"/>
      <c r="ORH34" s="1"/>
      <c r="ORI34" s="1"/>
      <c r="ORJ34" s="1"/>
      <c r="ORK34" s="1"/>
      <c r="ORL34" s="1"/>
      <c r="ORM34" s="1"/>
      <c r="ORN34" s="1"/>
      <c r="ORO34" s="1"/>
      <c r="ORP34" s="1"/>
      <c r="ORQ34" s="1"/>
      <c r="ORR34" s="1"/>
      <c r="ORS34" s="1"/>
      <c r="ORT34" s="1"/>
      <c r="ORU34" s="1"/>
      <c r="ORV34" s="1"/>
      <c r="ORW34" s="1"/>
      <c r="ORX34" s="1"/>
      <c r="ORY34" s="1"/>
      <c r="ORZ34" s="1"/>
      <c r="OSA34" s="1"/>
      <c r="OSB34" s="1"/>
      <c r="OSC34" s="1"/>
      <c r="OSD34" s="1"/>
      <c r="OSE34" s="1"/>
      <c r="OSF34" s="1"/>
      <c r="OSG34" s="1"/>
      <c r="OSH34" s="1"/>
      <c r="OSI34" s="1"/>
      <c r="OSJ34" s="1"/>
      <c r="OSK34" s="1"/>
      <c r="OSL34" s="1"/>
      <c r="OSM34" s="1"/>
      <c r="OSN34" s="1"/>
      <c r="OSO34" s="1"/>
      <c r="OSP34" s="1"/>
      <c r="OSQ34" s="1"/>
      <c r="OSR34" s="1"/>
      <c r="OSS34" s="1"/>
      <c r="OST34" s="1"/>
      <c r="OSU34" s="1"/>
      <c r="OSV34" s="1"/>
      <c r="OSW34" s="1"/>
      <c r="OSX34" s="1"/>
      <c r="OSY34" s="1"/>
      <c r="OSZ34" s="1"/>
      <c r="OTA34" s="1"/>
      <c r="OTB34" s="1"/>
      <c r="OTC34" s="1"/>
      <c r="OTD34" s="1"/>
      <c r="OTE34" s="1"/>
      <c r="OTF34" s="1"/>
      <c r="OTG34" s="1"/>
      <c r="OTH34" s="1"/>
      <c r="OTI34" s="1"/>
      <c r="OTJ34" s="1"/>
      <c r="OTK34" s="1"/>
      <c r="OTL34" s="1"/>
      <c r="OTM34" s="1"/>
      <c r="OTN34" s="1"/>
      <c r="OTO34" s="1"/>
      <c r="OTP34" s="1"/>
      <c r="OTQ34" s="1"/>
      <c r="OTR34" s="1"/>
      <c r="OTS34" s="1"/>
      <c r="OTT34" s="1"/>
      <c r="OTU34" s="1"/>
      <c r="OTV34" s="1"/>
      <c r="OTW34" s="1"/>
      <c r="OTX34" s="1"/>
      <c r="OTY34" s="1"/>
      <c r="OTZ34" s="1"/>
      <c r="OUA34" s="1"/>
      <c r="OUB34" s="1"/>
      <c r="OUC34" s="1"/>
      <c r="OUD34" s="1"/>
      <c r="OUE34" s="1"/>
      <c r="OUF34" s="1"/>
      <c r="OUG34" s="1"/>
      <c r="OUH34" s="1"/>
      <c r="OUI34" s="1"/>
      <c r="OUJ34" s="1"/>
      <c r="OUK34" s="1"/>
      <c r="OUL34" s="1"/>
      <c r="OUM34" s="1"/>
      <c r="OUN34" s="1"/>
      <c r="OUO34" s="1"/>
      <c r="OUP34" s="1"/>
      <c r="OUQ34" s="1"/>
      <c r="OUR34" s="1"/>
      <c r="OUS34" s="1"/>
      <c r="OUT34" s="1"/>
      <c r="OUU34" s="1"/>
      <c r="OUV34" s="1"/>
      <c r="OUW34" s="1"/>
      <c r="OUX34" s="1"/>
      <c r="OUY34" s="1"/>
      <c r="OUZ34" s="1"/>
      <c r="OVA34" s="1"/>
      <c r="OVB34" s="1"/>
      <c r="OVC34" s="1"/>
      <c r="OVD34" s="1"/>
      <c r="OVE34" s="1"/>
      <c r="OVF34" s="1"/>
      <c r="OVG34" s="1"/>
      <c r="OVH34" s="1"/>
      <c r="OVI34" s="1"/>
      <c r="OVJ34" s="1"/>
      <c r="OVK34" s="1"/>
      <c r="OVL34" s="1"/>
      <c r="OVM34" s="1"/>
      <c r="OVN34" s="1"/>
      <c r="OVO34" s="1"/>
      <c r="OVP34" s="1"/>
      <c r="OVQ34" s="1"/>
      <c r="OVR34" s="1"/>
      <c r="OVS34" s="1"/>
      <c r="OVT34" s="1"/>
      <c r="OVU34" s="1"/>
      <c r="OVV34" s="1"/>
      <c r="OVW34" s="1"/>
      <c r="OVX34" s="1"/>
      <c r="OVY34" s="1"/>
      <c r="OVZ34" s="1"/>
      <c r="OWA34" s="1"/>
      <c r="OWB34" s="1"/>
      <c r="OWC34" s="1"/>
      <c r="OWD34" s="1"/>
      <c r="OWE34" s="1"/>
      <c r="OWF34" s="1"/>
      <c r="OWG34" s="1"/>
      <c r="OWH34" s="1"/>
      <c r="OWI34" s="1"/>
      <c r="OWJ34" s="1"/>
      <c r="OWK34" s="1"/>
      <c r="OWL34" s="1"/>
      <c r="OWM34" s="1"/>
      <c r="OWN34" s="1"/>
      <c r="OWO34" s="1"/>
      <c r="OWP34" s="1"/>
      <c r="OWQ34" s="1"/>
      <c r="OWR34" s="1"/>
      <c r="OWS34" s="1"/>
      <c r="OWT34" s="1"/>
      <c r="OWU34" s="1"/>
      <c r="OWV34" s="1"/>
      <c r="OWW34" s="1"/>
      <c r="OWX34" s="1"/>
      <c r="OWY34" s="1"/>
      <c r="OWZ34" s="1"/>
      <c r="OXA34" s="1"/>
      <c r="OXB34" s="1"/>
      <c r="OXC34" s="1"/>
      <c r="OXD34" s="1"/>
      <c r="OXE34" s="1"/>
      <c r="OXF34" s="1"/>
      <c r="OXG34" s="1"/>
      <c r="OXH34" s="1"/>
      <c r="OXI34" s="1"/>
      <c r="OXJ34" s="1"/>
      <c r="OXK34" s="1"/>
      <c r="OXL34" s="1"/>
      <c r="OXM34" s="1"/>
      <c r="OXN34" s="1"/>
      <c r="OXO34" s="1"/>
      <c r="OXP34" s="1"/>
      <c r="OXQ34" s="1"/>
      <c r="OXR34" s="1"/>
      <c r="OXS34" s="1"/>
      <c r="OXT34" s="1"/>
      <c r="OXU34" s="1"/>
      <c r="OXV34" s="1"/>
      <c r="OXW34" s="1"/>
      <c r="OXX34" s="1"/>
      <c r="OXY34" s="1"/>
      <c r="OXZ34" s="1"/>
      <c r="OYA34" s="1"/>
      <c r="OYB34" s="1"/>
      <c r="OYC34" s="1"/>
      <c r="OYD34" s="1"/>
      <c r="OYE34" s="1"/>
      <c r="OYF34" s="1"/>
      <c r="OYG34" s="1"/>
      <c r="OYH34" s="1"/>
      <c r="OYI34" s="1"/>
      <c r="OYJ34" s="1"/>
      <c r="OYK34" s="1"/>
      <c r="OYL34" s="1"/>
      <c r="OYM34" s="1"/>
      <c r="OYN34" s="1"/>
      <c r="OYO34" s="1"/>
      <c r="OYP34" s="1"/>
      <c r="OYQ34" s="1"/>
      <c r="OYR34" s="1"/>
      <c r="OYS34" s="1"/>
      <c r="OYT34" s="1"/>
      <c r="OYU34" s="1"/>
      <c r="OYV34" s="1"/>
      <c r="OYW34" s="1"/>
      <c r="OYX34" s="1"/>
      <c r="OYY34" s="1"/>
      <c r="OYZ34" s="1"/>
      <c r="OZA34" s="1"/>
      <c r="OZB34" s="1"/>
      <c r="OZC34" s="1"/>
      <c r="OZD34" s="1"/>
      <c r="OZE34" s="1"/>
      <c r="OZF34" s="1"/>
      <c r="OZG34" s="1"/>
      <c r="OZH34" s="1"/>
      <c r="OZI34" s="1"/>
      <c r="OZJ34" s="1"/>
      <c r="OZK34" s="1"/>
      <c r="OZL34" s="1"/>
      <c r="OZM34" s="1"/>
      <c r="OZN34" s="1"/>
      <c r="OZO34" s="1"/>
      <c r="OZP34" s="1"/>
      <c r="OZQ34" s="1"/>
      <c r="OZR34" s="1"/>
      <c r="OZS34" s="1"/>
      <c r="OZT34" s="1"/>
      <c r="OZU34" s="1"/>
      <c r="OZV34" s="1"/>
      <c r="OZW34" s="1"/>
      <c r="OZX34" s="1"/>
      <c r="OZY34" s="1"/>
      <c r="OZZ34" s="1"/>
      <c r="PAA34" s="1"/>
      <c r="PAB34" s="1"/>
      <c r="PAC34" s="1"/>
      <c r="PAD34" s="1"/>
      <c r="PAE34" s="1"/>
      <c r="PAF34" s="1"/>
      <c r="PAG34" s="1"/>
      <c r="PAH34" s="1"/>
      <c r="PAI34" s="1"/>
      <c r="PAJ34" s="1"/>
      <c r="PAK34" s="1"/>
      <c r="PAL34" s="1"/>
      <c r="PAM34" s="1"/>
      <c r="PAN34" s="1"/>
      <c r="PAO34" s="1"/>
      <c r="PAP34" s="1"/>
      <c r="PAQ34" s="1"/>
      <c r="PAR34" s="1"/>
      <c r="PAS34" s="1"/>
      <c r="PAT34" s="1"/>
      <c r="PAU34" s="1"/>
      <c r="PAV34" s="1"/>
      <c r="PAW34" s="1"/>
      <c r="PAX34" s="1"/>
      <c r="PAY34" s="1"/>
      <c r="PAZ34" s="1"/>
      <c r="PBA34" s="1"/>
      <c r="PBB34" s="1"/>
      <c r="PBC34" s="1"/>
      <c r="PBD34" s="1"/>
      <c r="PBE34" s="1"/>
      <c r="PBF34" s="1"/>
      <c r="PBG34" s="1"/>
      <c r="PBH34" s="1"/>
      <c r="PBI34" s="1"/>
      <c r="PBJ34" s="1"/>
      <c r="PBK34" s="1"/>
      <c r="PBL34" s="1"/>
      <c r="PBM34" s="1"/>
      <c r="PBN34" s="1"/>
      <c r="PBO34" s="1"/>
      <c r="PBP34" s="1"/>
      <c r="PBQ34" s="1"/>
      <c r="PBR34" s="1"/>
      <c r="PBS34" s="1"/>
      <c r="PBT34" s="1"/>
      <c r="PBU34" s="1"/>
      <c r="PBV34" s="1"/>
      <c r="PBW34" s="1"/>
      <c r="PBX34" s="1"/>
      <c r="PBY34" s="1"/>
      <c r="PBZ34" s="1"/>
      <c r="PCA34" s="1"/>
      <c r="PCB34" s="1"/>
      <c r="PCC34" s="1"/>
      <c r="PCD34" s="1"/>
      <c r="PCE34" s="1"/>
      <c r="PCF34" s="1"/>
      <c r="PCG34" s="1"/>
      <c r="PCH34" s="1"/>
      <c r="PCI34" s="1"/>
      <c r="PCJ34" s="1"/>
      <c r="PCK34" s="1"/>
      <c r="PCL34" s="1"/>
      <c r="PCM34" s="1"/>
      <c r="PCN34" s="1"/>
      <c r="PCO34" s="1"/>
      <c r="PCP34" s="1"/>
      <c r="PCQ34" s="1"/>
      <c r="PCR34" s="1"/>
      <c r="PCS34" s="1"/>
      <c r="PCT34" s="1"/>
      <c r="PCU34" s="1"/>
      <c r="PCV34" s="1"/>
      <c r="PCW34" s="1"/>
      <c r="PCX34" s="1"/>
      <c r="PCY34" s="1"/>
      <c r="PCZ34" s="1"/>
      <c r="PDA34" s="1"/>
      <c r="PDB34" s="1"/>
      <c r="PDC34" s="1"/>
      <c r="PDD34" s="1"/>
      <c r="PDE34" s="1"/>
      <c r="PDF34" s="1"/>
      <c r="PDG34" s="1"/>
      <c r="PDH34" s="1"/>
      <c r="PDI34" s="1"/>
      <c r="PDJ34" s="1"/>
      <c r="PDK34" s="1"/>
      <c r="PDL34" s="1"/>
      <c r="PDM34" s="1"/>
      <c r="PDN34" s="1"/>
      <c r="PDO34" s="1"/>
      <c r="PDP34" s="1"/>
      <c r="PDQ34" s="1"/>
      <c r="PDR34" s="1"/>
      <c r="PDS34" s="1"/>
      <c r="PDT34" s="1"/>
      <c r="PDU34" s="1"/>
      <c r="PDV34" s="1"/>
      <c r="PDW34" s="1"/>
      <c r="PDX34" s="1"/>
      <c r="PDY34" s="1"/>
      <c r="PDZ34" s="1"/>
      <c r="PEA34" s="1"/>
      <c r="PEB34" s="1"/>
      <c r="PEC34" s="1"/>
      <c r="PED34" s="1"/>
      <c r="PEE34" s="1"/>
      <c r="PEF34" s="1"/>
      <c r="PEG34" s="1"/>
      <c r="PEH34" s="1"/>
      <c r="PEI34" s="1"/>
      <c r="PEJ34" s="1"/>
      <c r="PEK34" s="1"/>
      <c r="PEL34" s="1"/>
      <c r="PEM34" s="1"/>
      <c r="PEN34" s="1"/>
      <c r="PEO34" s="1"/>
      <c r="PEP34" s="1"/>
      <c r="PEQ34" s="1"/>
      <c r="PER34" s="1"/>
      <c r="PES34" s="1"/>
      <c r="PET34" s="1"/>
      <c r="PEU34" s="1"/>
      <c r="PEV34" s="1"/>
      <c r="PEW34" s="1"/>
      <c r="PEX34" s="1"/>
      <c r="PEY34" s="1"/>
      <c r="PEZ34" s="1"/>
      <c r="PFA34" s="1"/>
      <c r="PFB34" s="1"/>
      <c r="PFC34" s="1"/>
      <c r="PFD34" s="1"/>
      <c r="PFE34" s="1"/>
      <c r="PFF34" s="1"/>
      <c r="PFG34" s="1"/>
      <c r="PFH34" s="1"/>
      <c r="PFI34" s="1"/>
      <c r="PFJ34" s="1"/>
      <c r="PFK34" s="1"/>
      <c r="PFL34" s="1"/>
      <c r="PFM34" s="1"/>
      <c r="PFN34" s="1"/>
      <c r="PFO34" s="1"/>
      <c r="PFP34" s="1"/>
      <c r="PFQ34" s="1"/>
      <c r="PFR34" s="1"/>
      <c r="PFS34" s="1"/>
      <c r="PFT34" s="1"/>
      <c r="PFU34" s="1"/>
      <c r="PFV34" s="1"/>
      <c r="PFW34" s="1"/>
      <c r="PFX34" s="1"/>
      <c r="PFY34" s="1"/>
      <c r="PFZ34" s="1"/>
      <c r="PGA34" s="1"/>
      <c r="PGB34" s="1"/>
      <c r="PGC34" s="1"/>
      <c r="PGD34" s="1"/>
      <c r="PGE34" s="1"/>
      <c r="PGF34" s="1"/>
      <c r="PGG34" s="1"/>
      <c r="PGH34" s="1"/>
      <c r="PGI34" s="1"/>
      <c r="PGJ34" s="1"/>
      <c r="PGK34" s="1"/>
      <c r="PGL34" s="1"/>
      <c r="PGM34" s="1"/>
      <c r="PGN34" s="1"/>
      <c r="PGO34" s="1"/>
      <c r="PGP34" s="1"/>
      <c r="PGQ34" s="1"/>
      <c r="PGR34" s="1"/>
      <c r="PGS34" s="1"/>
      <c r="PGT34" s="1"/>
      <c r="PGU34" s="1"/>
      <c r="PGV34" s="1"/>
      <c r="PGW34" s="1"/>
      <c r="PGX34" s="1"/>
      <c r="PGY34" s="1"/>
      <c r="PGZ34" s="1"/>
      <c r="PHA34" s="1"/>
      <c r="PHB34" s="1"/>
      <c r="PHC34" s="1"/>
      <c r="PHD34" s="1"/>
      <c r="PHE34" s="1"/>
      <c r="PHF34" s="1"/>
      <c r="PHG34" s="1"/>
      <c r="PHH34" s="1"/>
      <c r="PHI34" s="1"/>
      <c r="PHJ34" s="1"/>
      <c r="PHK34" s="1"/>
      <c r="PHL34" s="1"/>
      <c r="PHM34" s="1"/>
      <c r="PHN34" s="1"/>
      <c r="PHO34" s="1"/>
      <c r="PHP34" s="1"/>
      <c r="PHQ34" s="1"/>
      <c r="PHR34" s="1"/>
      <c r="PHS34" s="1"/>
      <c r="PHT34" s="1"/>
      <c r="PHU34" s="1"/>
      <c r="PHV34" s="1"/>
      <c r="PHW34" s="1"/>
      <c r="PHX34" s="1"/>
      <c r="PHY34" s="1"/>
      <c r="PHZ34" s="1"/>
      <c r="PIA34" s="1"/>
      <c r="PIB34" s="1"/>
      <c r="PIC34" s="1"/>
      <c r="PID34" s="1"/>
      <c r="PIE34" s="1"/>
      <c r="PIF34" s="1"/>
      <c r="PIG34" s="1"/>
      <c r="PIH34" s="1"/>
      <c r="PII34" s="1"/>
      <c r="PIJ34" s="1"/>
      <c r="PIK34" s="1"/>
      <c r="PIL34" s="1"/>
      <c r="PIM34" s="1"/>
      <c r="PIN34" s="1"/>
      <c r="PIO34" s="1"/>
      <c r="PIP34" s="1"/>
      <c r="PIQ34" s="1"/>
      <c r="PIR34" s="1"/>
      <c r="PIS34" s="1"/>
      <c r="PIT34" s="1"/>
      <c r="PIU34" s="1"/>
      <c r="PIV34" s="1"/>
      <c r="PIW34" s="1"/>
      <c r="PIX34" s="1"/>
      <c r="PIY34" s="1"/>
      <c r="PIZ34" s="1"/>
      <c r="PJA34" s="1"/>
      <c r="PJB34" s="1"/>
      <c r="PJC34" s="1"/>
      <c r="PJD34" s="1"/>
      <c r="PJE34" s="1"/>
      <c r="PJF34" s="1"/>
      <c r="PJG34" s="1"/>
      <c r="PJH34" s="1"/>
      <c r="PJI34" s="1"/>
      <c r="PJJ34" s="1"/>
      <c r="PJK34" s="1"/>
      <c r="PJL34" s="1"/>
      <c r="PJM34" s="1"/>
      <c r="PJN34" s="1"/>
      <c r="PJO34" s="1"/>
      <c r="PJP34" s="1"/>
      <c r="PJQ34" s="1"/>
      <c r="PJR34" s="1"/>
      <c r="PJS34" s="1"/>
      <c r="PJT34" s="1"/>
      <c r="PJU34" s="1"/>
      <c r="PJV34" s="1"/>
      <c r="PJW34" s="1"/>
      <c r="PJX34" s="1"/>
      <c r="PJY34" s="1"/>
      <c r="PJZ34" s="1"/>
      <c r="PKA34" s="1"/>
      <c r="PKB34" s="1"/>
      <c r="PKC34" s="1"/>
      <c r="PKD34" s="1"/>
      <c r="PKE34" s="1"/>
      <c r="PKF34" s="1"/>
      <c r="PKG34" s="1"/>
      <c r="PKH34" s="1"/>
      <c r="PKI34" s="1"/>
      <c r="PKJ34" s="1"/>
      <c r="PKK34" s="1"/>
      <c r="PKL34" s="1"/>
      <c r="PKM34" s="1"/>
      <c r="PKN34" s="1"/>
      <c r="PKO34" s="1"/>
      <c r="PKP34" s="1"/>
      <c r="PKQ34" s="1"/>
      <c r="PKR34" s="1"/>
      <c r="PKS34" s="1"/>
      <c r="PKT34" s="1"/>
      <c r="PKU34" s="1"/>
      <c r="PKV34" s="1"/>
      <c r="PKW34" s="1"/>
      <c r="PKX34" s="1"/>
      <c r="PKY34" s="1"/>
      <c r="PKZ34" s="1"/>
      <c r="PLA34" s="1"/>
      <c r="PLB34" s="1"/>
      <c r="PLC34" s="1"/>
      <c r="PLD34" s="1"/>
      <c r="PLE34" s="1"/>
      <c r="PLF34" s="1"/>
      <c r="PLG34" s="1"/>
      <c r="PLH34" s="1"/>
      <c r="PLI34" s="1"/>
      <c r="PLJ34" s="1"/>
      <c r="PLK34" s="1"/>
      <c r="PLL34" s="1"/>
      <c r="PLM34" s="1"/>
      <c r="PLN34" s="1"/>
      <c r="PLO34" s="1"/>
      <c r="PLP34" s="1"/>
      <c r="PLQ34" s="1"/>
      <c r="PLR34" s="1"/>
      <c r="PLS34" s="1"/>
      <c r="PLT34" s="1"/>
      <c r="PLU34" s="1"/>
      <c r="PLV34" s="1"/>
      <c r="PLW34" s="1"/>
      <c r="PLX34" s="1"/>
      <c r="PLY34" s="1"/>
      <c r="PLZ34" s="1"/>
      <c r="PMA34" s="1"/>
      <c r="PMB34" s="1"/>
      <c r="PMC34" s="1"/>
      <c r="PMD34" s="1"/>
      <c r="PME34" s="1"/>
      <c r="PMF34" s="1"/>
      <c r="PMG34" s="1"/>
      <c r="PMH34" s="1"/>
      <c r="PMI34" s="1"/>
      <c r="PMJ34" s="1"/>
      <c r="PMK34" s="1"/>
      <c r="PML34" s="1"/>
      <c r="PMM34" s="1"/>
      <c r="PMN34" s="1"/>
      <c r="PMO34" s="1"/>
      <c r="PMP34" s="1"/>
      <c r="PMQ34" s="1"/>
      <c r="PMR34" s="1"/>
      <c r="PMS34" s="1"/>
      <c r="PMT34" s="1"/>
      <c r="PMU34" s="1"/>
      <c r="PMV34" s="1"/>
      <c r="PMW34" s="1"/>
      <c r="PMX34" s="1"/>
      <c r="PMY34" s="1"/>
      <c r="PMZ34" s="1"/>
      <c r="PNA34" s="1"/>
      <c r="PNB34" s="1"/>
      <c r="PNC34" s="1"/>
      <c r="PND34" s="1"/>
      <c r="PNE34" s="1"/>
      <c r="PNF34" s="1"/>
      <c r="PNG34" s="1"/>
      <c r="PNH34" s="1"/>
      <c r="PNI34" s="1"/>
      <c r="PNJ34" s="1"/>
      <c r="PNK34" s="1"/>
      <c r="PNL34" s="1"/>
      <c r="PNM34" s="1"/>
      <c r="PNN34" s="1"/>
      <c r="PNO34" s="1"/>
      <c r="PNP34" s="1"/>
      <c r="PNQ34" s="1"/>
      <c r="PNR34" s="1"/>
      <c r="PNS34" s="1"/>
      <c r="PNT34" s="1"/>
      <c r="PNU34" s="1"/>
      <c r="PNV34" s="1"/>
      <c r="PNW34" s="1"/>
      <c r="PNX34" s="1"/>
      <c r="PNY34" s="1"/>
      <c r="PNZ34" s="1"/>
      <c r="POA34" s="1"/>
      <c r="POB34" s="1"/>
      <c r="POC34" s="1"/>
      <c r="POD34" s="1"/>
      <c r="POE34" s="1"/>
      <c r="POF34" s="1"/>
      <c r="POG34" s="1"/>
      <c r="POH34" s="1"/>
      <c r="POI34" s="1"/>
      <c r="POJ34" s="1"/>
      <c r="POK34" s="1"/>
      <c r="POL34" s="1"/>
      <c r="POM34" s="1"/>
      <c r="PON34" s="1"/>
      <c r="POO34" s="1"/>
      <c r="POP34" s="1"/>
      <c r="POQ34" s="1"/>
      <c r="POR34" s="1"/>
      <c r="POS34" s="1"/>
      <c r="POT34" s="1"/>
      <c r="POU34" s="1"/>
      <c r="POV34" s="1"/>
      <c r="POW34" s="1"/>
      <c r="POX34" s="1"/>
      <c r="POY34" s="1"/>
      <c r="POZ34" s="1"/>
      <c r="PPA34" s="1"/>
      <c r="PPB34" s="1"/>
      <c r="PPC34" s="1"/>
      <c r="PPD34" s="1"/>
      <c r="PPE34" s="1"/>
      <c r="PPF34" s="1"/>
      <c r="PPG34" s="1"/>
      <c r="PPH34" s="1"/>
      <c r="PPI34" s="1"/>
      <c r="PPJ34" s="1"/>
      <c r="PPK34" s="1"/>
      <c r="PPL34" s="1"/>
      <c r="PPM34" s="1"/>
      <c r="PPN34" s="1"/>
      <c r="PPO34" s="1"/>
      <c r="PPP34" s="1"/>
      <c r="PPQ34" s="1"/>
      <c r="PPR34" s="1"/>
      <c r="PPS34" s="1"/>
      <c r="PPT34" s="1"/>
      <c r="PPU34" s="1"/>
      <c r="PPV34" s="1"/>
      <c r="PPW34" s="1"/>
      <c r="PPX34" s="1"/>
      <c r="PPY34" s="1"/>
      <c r="PPZ34" s="1"/>
      <c r="PQA34" s="1"/>
      <c r="PQB34" s="1"/>
      <c r="PQC34" s="1"/>
      <c r="PQD34" s="1"/>
      <c r="PQE34" s="1"/>
      <c r="PQF34" s="1"/>
      <c r="PQG34" s="1"/>
      <c r="PQH34" s="1"/>
      <c r="PQI34" s="1"/>
      <c r="PQJ34" s="1"/>
      <c r="PQK34" s="1"/>
      <c r="PQL34" s="1"/>
      <c r="PQM34" s="1"/>
      <c r="PQN34" s="1"/>
      <c r="PQO34" s="1"/>
      <c r="PQP34" s="1"/>
      <c r="PQQ34" s="1"/>
      <c r="PQR34" s="1"/>
      <c r="PQS34" s="1"/>
      <c r="PQT34" s="1"/>
      <c r="PQU34" s="1"/>
      <c r="PQV34" s="1"/>
      <c r="PQW34" s="1"/>
      <c r="PQX34" s="1"/>
      <c r="PQY34" s="1"/>
      <c r="PQZ34" s="1"/>
      <c r="PRA34" s="1"/>
      <c r="PRB34" s="1"/>
      <c r="PRC34" s="1"/>
      <c r="PRD34" s="1"/>
      <c r="PRE34" s="1"/>
      <c r="PRF34" s="1"/>
      <c r="PRG34" s="1"/>
      <c r="PRH34" s="1"/>
      <c r="PRI34" s="1"/>
      <c r="PRJ34" s="1"/>
      <c r="PRK34" s="1"/>
      <c r="PRL34" s="1"/>
      <c r="PRM34" s="1"/>
      <c r="PRN34" s="1"/>
      <c r="PRO34" s="1"/>
      <c r="PRP34" s="1"/>
      <c r="PRQ34" s="1"/>
      <c r="PRR34" s="1"/>
      <c r="PRS34" s="1"/>
      <c r="PRT34" s="1"/>
      <c r="PRU34" s="1"/>
      <c r="PRV34" s="1"/>
      <c r="PRW34" s="1"/>
      <c r="PRX34" s="1"/>
      <c r="PRY34" s="1"/>
      <c r="PRZ34" s="1"/>
      <c r="PSA34" s="1"/>
      <c r="PSB34" s="1"/>
      <c r="PSC34" s="1"/>
      <c r="PSD34" s="1"/>
      <c r="PSE34" s="1"/>
      <c r="PSF34" s="1"/>
      <c r="PSG34" s="1"/>
      <c r="PSH34" s="1"/>
      <c r="PSI34" s="1"/>
      <c r="PSJ34" s="1"/>
      <c r="PSK34" s="1"/>
      <c r="PSL34" s="1"/>
      <c r="PSM34" s="1"/>
      <c r="PSN34" s="1"/>
      <c r="PSO34" s="1"/>
      <c r="PSP34" s="1"/>
      <c r="PSQ34" s="1"/>
      <c r="PSR34" s="1"/>
      <c r="PSS34" s="1"/>
      <c r="PST34" s="1"/>
      <c r="PSU34" s="1"/>
      <c r="PSV34" s="1"/>
      <c r="PSW34" s="1"/>
      <c r="PSX34" s="1"/>
      <c r="PSY34" s="1"/>
      <c r="PSZ34" s="1"/>
      <c r="PTA34" s="1"/>
      <c r="PTB34" s="1"/>
      <c r="PTC34" s="1"/>
      <c r="PTD34" s="1"/>
      <c r="PTE34" s="1"/>
      <c r="PTF34" s="1"/>
      <c r="PTG34" s="1"/>
      <c r="PTH34" s="1"/>
      <c r="PTI34" s="1"/>
      <c r="PTJ34" s="1"/>
      <c r="PTK34" s="1"/>
      <c r="PTL34" s="1"/>
      <c r="PTM34" s="1"/>
      <c r="PTN34" s="1"/>
      <c r="PTO34" s="1"/>
      <c r="PTP34" s="1"/>
      <c r="PTQ34" s="1"/>
      <c r="PTR34" s="1"/>
      <c r="PTS34" s="1"/>
      <c r="PTT34" s="1"/>
      <c r="PTU34" s="1"/>
      <c r="PTV34" s="1"/>
      <c r="PTW34" s="1"/>
      <c r="PTX34" s="1"/>
      <c r="PTY34" s="1"/>
      <c r="PTZ34" s="1"/>
      <c r="PUA34" s="1"/>
      <c r="PUB34" s="1"/>
      <c r="PUC34" s="1"/>
      <c r="PUD34" s="1"/>
      <c r="PUE34" s="1"/>
      <c r="PUF34" s="1"/>
      <c r="PUG34" s="1"/>
      <c r="PUH34" s="1"/>
      <c r="PUI34" s="1"/>
      <c r="PUJ34" s="1"/>
      <c r="PUK34" s="1"/>
      <c r="PUL34" s="1"/>
      <c r="PUM34" s="1"/>
      <c r="PUN34" s="1"/>
      <c r="PUO34" s="1"/>
      <c r="PUP34" s="1"/>
      <c r="PUQ34" s="1"/>
      <c r="PUR34" s="1"/>
      <c r="PUS34" s="1"/>
      <c r="PUT34" s="1"/>
      <c r="PUU34" s="1"/>
      <c r="PUV34" s="1"/>
      <c r="PUW34" s="1"/>
      <c r="PUX34" s="1"/>
      <c r="PUY34" s="1"/>
      <c r="PUZ34" s="1"/>
      <c r="PVA34" s="1"/>
      <c r="PVB34" s="1"/>
      <c r="PVC34" s="1"/>
      <c r="PVD34" s="1"/>
      <c r="PVE34" s="1"/>
      <c r="PVF34" s="1"/>
      <c r="PVG34" s="1"/>
      <c r="PVH34" s="1"/>
      <c r="PVI34" s="1"/>
      <c r="PVJ34" s="1"/>
      <c r="PVK34" s="1"/>
      <c r="PVL34" s="1"/>
      <c r="PVM34" s="1"/>
      <c r="PVN34" s="1"/>
      <c r="PVO34" s="1"/>
      <c r="PVP34" s="1"/>
      <c r="PVQ34" s="1"/>
      <c r="PVR34" s="1"/>
      <c r="PVS34" s="1"/>
      <c r="PVT34" s="1"/>
      <c r="PVU34" s="1"/>
      <c r="PVV34" s="1"/>
      <c r="PVW34" s="1"/>
      <c r="PVX34" s="1"/>
      <c r="PVY34" s="1"/>
      <c r="PVZ34" s="1"/>
      <c r="PWA34" s="1"/>
      <c r="PWB34" s="1"/>
      <c r="PWC34" s="1"/>
      <c r="PWD34" s="1"/>
      <c r="PWE34" s="1"/>
      <c r="PWF34" s="1"/>
      <c r="PWG34" s="1"/>
      <c r="PWH34" s="1"/>
      <c r="PWI34" s="1"/>
      <c r="PWJ34" s="1"/>
      <c r="PWK34" s="1"/>
      <c r="PWL34" s="1"/>
      <c r="PWM34" s="1"/>
      <c r="PWN34" s="1"/>
      <c r="PWO34" s="1"/>
      <c r="PWP34" s="1"/>
      <c r="PWQ34" s="1"/>
      <c r="PWR34" s="1"/>
      <c r="PWS34" s="1"/>
      <c r="PWT34" s="1"/>
      <c r="PWU34" s="1"/>
      <c r="PWV34" s="1"/>
      <c r="PWW34" s="1"/>
      <c r="PWX34" s="1"/>
      <c r="PWY34" s="1"/>
      <c r="PWZ34" s="1"/>
      <c r="PXA34" s="1"/>
      <c r="PXB34" s="1"/>
      <c r="PXC34" s="1"/>
      <c r="PXD34" s="1"/>
      <c r="PXE34" s="1"/>
      <c r="PXF34" s="1"/>
      <c r="PXG34" s="1"/>
      <c r="PXH34" s="1"/>
      <c r="PXI34" s="1"/>
      <c r="PXJ34" s="1"/>
      <c r="PXK34" s="1"/>
      <c r="PXL34" s="1"/>
      <c r="PXM34" s="1"/>
      <c r="PXN34" s="1"/>
      <c r="PXO34" s="1"/>
      <c r="PXP34" s="1"/>
      <c r="PXQ34" s="1"/>
      <c r="PXR34" s="1"/>
      <c r="PXS34" s="1"/>
      <c r="PXT34" s="1"/>
      <c r="PXU34" s="1"/>
      <c r="PXV34" s="1"/>
      <c r="PXW34" s="1"/>
      <c r="PXX34" s="1"/>
      <c r="PXY34" s="1"/>
      <c r="PXZ34" s="1"/>
      <c r="PYA34" s="1"/>
      <c r="PYB34" s="1"/>
      <c r="PYC34" s="1"/>
      <c r="PYD34" s="1"/>
      <c r="PYE34" s="1"/>
      <c r="PYF34" s="1"/>
      <c r="PYG34" s="1"/>
      <c r="PYH34" s="1"/>
      <c r="PYI34" s="1"/>
      <c r="PYJ34" s="1"/>
      <c r="PYK34" s="1"/>
      <c r="PYL34" s="1"/>
      <c r="PYM34" s="1"/>
      <c r="PYN34" s="1"/>
      <c r="PYO34" s="1"/>
      <c r="PYP34" s="1"/>
      <c r="PYQ34" s="1"/>
      <c r="PYR34" s="1"/>
      <c r="PYS34" s="1"/>
      <c r="PYT34" s="1"/>
      <c r="PYU34" s="1"/>
      <c r="PYV34" s="1"/>
      <c r="PYW34" s="1"/>
      <c r="PYX34" s="1"/>
      <c r="PYY34" s="1"/>
      <c r="PYZ34" s="1"/>
      <c r="PZA34" s="1"/>
      <c r="PZB34" s="1"/>
      <c r="PZC34" s="1"/>
      <c r="PZD34" s="1"/>
      <c r="PZE34" s="1"/>
      <c r="PZF34" s="1"/>
      <c r="PZG34" s="1"/>
      <c r="PZH34" s="1"/>
      <c r="PZI34" s="1"/>
      <c r="PZJ34" s="1"/>
      <c r="PZK34" s="1"/>
      <c r="PZL34" s="1"/>
      <c r="PZM34" s="1"/>
      <c r="PZN34" s="1"/>
      <c r="PZO34" s="1"/>
      <c r="PZP34" s="1"/>
      <c r="PZQ34" s="1"/>
      <c r="PZR34" s="1"/>
      <c r="PZS34" s="1"/>
      <c r="PZT34" s="1"/>
      <c r="PZU34" s="1"/>
      <c r="PZV34" s="1"/>
      <c r="PZW34" s="1"/>
      <c r="PZX34" s="1"/>
      <c r="PZY34" s="1"/>
      <c r="PZZ34" s="1"/>
      <c r="QAA34" s="1"/>
      <c r="QAB34" s="1"/>
      <c r="QAC34" s="1"/>
      <c r="QAD34" s="1"/>
      <c r="QAE34" s="1"/>
      <c r="QAF34" s="1"/>
      <c r="QAG34" s="1"/>
      <c r="QAH34" s="1"/>
      <c r="QAI34" s="1"/>
      <c r="QAJ34" s="1"/>
      <c r="QAK34" s="1"/>
      <c r="QAL34" s="1"/>
      <c r="QAM34" s="1"/>
      <c r="QAN34" s="1"/>
      <c r="QAO34" s="1"/>
      <c r="QAP34" s="1"/>
      <c r="QAQ34" s="1"/>
      <c r="QAR34" s="1"/>
      <c r="QAS34" s="1"/>
      <c r="QAT34" s="1"/>
      <c r="QAU34" s="1"/>
      <c r="QAV34" s="1"/>
      <c r="QAW34" s="1"/>
      <c r="QAX34" s="1"/>
      <c r="QAY34" s="1"/>
      <c r="QAZ34" s="1"/>
      <c r="QBA34" s="1"/>
      <c r="QBB34" s="1"/>
      <c r="QBC34" s="1"/>
      <c r="QBD34" s="1"/>
      <c r="QBE34" s="1"/>
      <c r="QBF34" s="1"/>
      <c r="QBG34" s="1"/>
      <c r="QBH34" s="1"/>
      <c r="QBI34" s="1"/>
      <c r="QBJ34" s="1"/>
      <c r="QBK34" s="1"/>
      <c r="QBL34" s="1"/>
      <c r="QBM34" s="1"/>
      <c r="QBN34" s="1"/>
      <c r="QBO34" s="1"/>
      <c r="QBP34" s="1"/>
      <c r="QBQ34" s="1"/>
      <c r="QBR34" s="1"/>
      <c r="QBS34" s="1"/>
      <c r="QBT34" s="1"/>
      <c r="QBU34" s="1"/>
      <c r="QBV34" s="1"/>
      <c r="QBW34" s="1"/>
      <c r="QBX34" s="1"/>
      <c r="QBY34" s="1"/>
      <c r="QBZ34" s="1"/>
      <c r="QCA34" s="1"/>
      <c r="QCB34" s="1"/>
      <c r="QCC34" s="1"/>
      <c r="QCD34" s="1"/>
      <c r="QCE34" s="1"/>
      <c r="QCF34" s="1"/>
      <c r="QCG34" s="1"/>
      <c r="QCH34" s="1"/>
      <c r="QCI34" s="1"/>
      <c r="QCJ34" s="1"/>
      <c r="QCK34" s="1"/>
      <c r="QCL34" s="1"/>
      <c r="QCM34" s="1"/>
      <c r="QCN34" s="1"/>
      <c r="QCO34" s="1"/>
      <c r="QCP34" s="1"/>
      <c r="QCQ34" s="1"/>
      <c r="QCR34" s="1"/>
      <c r="QCS34" s="1"/>
      <c r="QCT34" s="1"/>
      <c r="QCU34" s="1"/>
      <c r="QCV34" s="1"/>
      <c r="QCW34" s="1"/>
      <c r="QCX34" s="1"/>
      <c r="QCY34" s="1"/>
      <c r="QCZ34" s="1"/>
      <c r="QDA34" s="1"/>
      <c r="QDB34" s="1"/>
      <c r="QDC34" s="1"/>
      <c r="QDD34" s="1"/>
      <c r="QDE34" s="1"/>
      <c r="QDF34" s="1"/>
      <c r="QDG34" s="1"/>
      <c r="QDH34" s="1"/>
      <c r="QDI34" s="1"/>
      <c r="QDJ34" s="1"/>
      <c r="QDK34" s="1"/>
      <c r="QDL34" s="1"/>
      <c r="QDM34" s="1"/>
      <c r="QDN34" s="1"/>
      <c r="QDO34" s="1"/>
      <c r="QDP34" s="1"/>
      <c r="QDQ34" s="1"/>
      <c r="QDR34" s="1"/>
      <c r="QDS34" s="1"/>
      <c r="QDT34" s="1"/>
      <c r="QDU34" s="1"/>
      <c r="QDV34" s="1"/>
      <c r="QDW34" s="1"/>
      <c r="QDX34" s="1"/>
      <c r="QDY34" s="1"/>
      <c r="QDZ34" s="1"/>
      <c r="QEA34" s="1"/>
      <c r="QEB34" s="1"/>
      <c r="QEC34" s="1"/>
      <c r="QED34" s="1"/>
      <c r="QEE34" s="1"/>
      <c r="QEF34" s="1"/>
      <c r="QEG34" s="1"/>
      <c r="QEH34" s="1"/>
      <c r="QEI34" s="1"/>
      <c r="QEJ34" s="1"/>
      <c r="QEK34" s="1"/>
      <c r="QEL34" s="1"/>
      <c r="QEM34" s="1"/>
      <c r="QEN34" s="1"/>
      <c r="QEO34" s="1"/>
      <c r="QEP34" s="1"/>
      <c r="QEQ34" s="1"/>
      <c r="QER34" s="1"/>
      <c r="QES34" s="1"/>
      <c r="QET34" s="1"/>
      <c r="QEU34" s="1"/>
      <c r="QEV34" s="1"/>
      <c r="QEW34" s="1"/>
      <c r="QEX34" s="1"/>
      <c r="QEY34" s="1"/>
      <c r="QEZ34" s="1"/>
      <c r="QFA34" s="1"/>
      <c r="QFB34" s="1"/>
      <c r="QFC34" s="1"/>
      <c r="QFD34" s="1"/>
      <c r="QFE34" s="1"/>
      <c r="QFF34" s="1"/>
      <c r="QFG34" s="1"/>
      <c r="QFH34" s="1"/>
      <c r="QFI34" s="1"/>
      <c r="QFJ34" s="1"/>
      <c r="QFK34" s="1"/>
      <c r="QFL34" s="1"/>
      <c r="QFM34" s="1"/>
      <c r="QFN34" s="1"/>
      <c r="QFO34" s="1"/>
      <c r="QFP34" s="1"/>
      <c r="QFQ34" s="1"/>
      <c r="QFR34" s="1"/>
      <c r="QFS34" s="1"/>
      <c r="QFT34" s="1"/>
      <c r="QFU34" s="1"/>
      <c r="QFV34" s="1"/>
      <c r="QFW34" s="1"/>
      <c r="QFX34" s="1"/>
      <c r="QFY34" s="1"/>
      <c r="QFZ34" s="1"/>
      <c r="QGA34" s="1"/>
      <c r="QGB34" s="1"/>
      <c r="QGC34" s="1"/>
      <c r="QGD34" s="1"/>
      <c r="QGE34" s="1"/>
      <c r="QGF34" s="1"/>
      <c r="QGG34" s="1"/>
      <c r="QGH34" s="1"/>
      <c r="QGI34" s="1"/>
      <c r="QGJ34" s="1"/>
      <c r="QGK34" s="1"/>
      <c r="QGL34" s="1"/>
      <c r="QGM34" s="1"/>
      <c r="QGN34" s="1"/>
      <c r="QGO34" s="1"/>
      <c r="QGP34" s="1"/>
      <c r="QGQ34" s="1"/>
      <c r="QGR34" s="1"/>
      <c r="QGS34" s="1"/>
      <c r="QGT34" s="1"/>
      <c r="QGU34" s="1"/>
      <c r="QGV34" s="1"/>
      <c r="QGW34" s="1"/>
      <c r="QGX34" s="1"/>
      <c r="QGY34" s="1"/>
      <c r="QGZ34" s="1"/>
      <c r="QHA34" s="1"/>
      <c r="QHB34" s="1"/>
      <c r="QHC34" s="1"/>
      <c r="QHD34" s="1"/>
      <c r="QHE34" s="1"/>
      <c r="QHF34" s="1"/>
      <c r="QHG34" s="1"/>
      <c r="QHH34" s="1"/>
      <c r="QHI34" s="1"/>
      <c r="QHJ34" s="1"/>
      <c r="QHK34" s="1"/>
      <c r="QHL34" s="1"/>
      <c r="QHM34" s="1"/>
      <c r="QHN34" s="1"/>
      <c r="QHO34" s="1"/>
      <c r="QHP34" s="1"/>
      <c r="QHQ34" s="1"/>
      <c r="QHR34" s="1"/>
      <c r="QHS34" s="1"/>
      <c r="QHT34" s="1"/>
      <c r="QHU34" s="1"/>
      <c r="QHV34" s="1"/>
      <c r="QHW34" s="1"/>
      <c r="QHX34" s="1"/>
      <c r="QHY34" s="1"/>
      <c r="QHZ34" s="1"/>
      <c r="QIA34" s="1"/>
      <c r="QIB34" s="1"/>
      <c r="QIC34" s="1"/>
      <c r="QID34" s="1"/>
      <c r="QIE34" s="1"/>
      <c r="QIF34" s="1"/>
      <c r="QIG34" s="1"/>
      <c r="QIH34" s="1"/>
      <c r="QII34" s="1"/>
      <c r="QIJ34" s="1"/>
      <c r="QIK34" s="1"/>
      <c r="QIL34" s="1"/>
      <c r="QIM34" s="1"/>
      <c r="QIN34" s="1"/>
      <c r="QIO34" s="1"/>
      <c r="QIP34" s="1"/>
      <c r="QIQ34" s="1"/>
      <c r="QIR34" s="1"/>
      <c r="QIS34" s="1"/>
      <c r="QIT34" s="1"/>
      <c r="QIU34" s="1"/>
      <c r="QIV34" s="1"/>
      <c r="QIW34" s="1"/>
      <c r="QIX34" s="1"/>
      <c r="QIY34" s="1"/>
      <c r="QIZ34" s="1"/>
      <c r="QJA34" s="1"/>
      <c r="QJB34" s="1"/>
      <c r="QJC34" s="1"/>
      <c r="QJD34" s="1"/>
      <c r="QJE34" s="1"/>
      <c r="QJF34" s="1"/>
      <c r="QJG34" s="1"/>
      <c r="QJH34" s="1"/>
      <c r="QJI34" s="1"/>
      <c r="QJJ34" s="1"/>
      <c r="QJK34" s="1"/>
      <c r="QJL34" s="1"/>
      <c r="QJM34" s="1"/>
      <c r="QJN34" s="1"/>
      <c r="QJO34" s="1"/>
      <c r="QJP34" s="1"/>
      <c r="QJQ34" s="1"/>
      <c r="QJR34" s="1"/>
      <c r="QJS34" s="1"/>
      <c r="QJT34" s="1"/>
      <c r="QJU34" s="1"/>
      <c r="QJV34" s="1"/>
      <c r="QJW34" s="1"/>
      <c r="QJX34" s="1"/>
      <c r="QJY34" s="1"/>
      <c r="QJZ34" s="1"/>
      <c r="QKA34" s="1"/>
      <c r="QKB34" s="1"/>
      <c r="QKC34" s="1"/>
      <c r="QKD34" s="1"/>
      <c r="QKE34" s="1"/>
      <c r="QKF34" s="1"/>
      <c r="QKG34" s="1"/>
      <c r="QKH34" s="1"/>
      <c r="QKI34" s="1"/>
      <c r="QKJ34" s="1"/>
      <c r="QKK34" s="1"/>
      <c r="QKL34" s="1"/>
      <c r="QKM34" s="1"/>
      <c r="QKN34" s="1"/>
      <c r="QKO34" s="1"/>
      <c r="QKP34" s="1"/>
      <c r="QKQ34" s="1"/>
      <c r="QKR34" s="1"/>
      <c r="QKS34" s="1"/>
      <c r="QKT34" s="1"/>
      <c r="QKU34" s="1"/>
      <c r="QKV34" s="1"/>
      <c r="QKW34" s="1"/>
      <c r="QKX34" s="1"/>
      <c r="QKY34" s="1"/>
      <c r="QKZ34" s="1"/>
      <c r="QLA34" s="1"/>
      <c r="QLB34" s="1"/>
      <c r="QLC34" s="1"/>
      <c r="QLD34" s="1"/>
      <c r="QLE34" s="1"/>
      <c r="QLF34" s="1"/>
      <c r="QLG34" s="1"/>
      <c r="QLH34" s="1"/>
      <c r="QLI34" s="1"/>
      <c r="QLJ34" s="1"/>
      <c r="QLK34" s="1"/>
      <c r="QLL34" s="1"/>
      <c r="QLM34" s="1"/>
      <c r="QLN34" s="1"/>
      <c r="QLO34" s="1"/>
      <c r="QLP34" s="1"/>
      <c r="QLQ34" s="1"/>
      <c r="QLR34" s="1"/>
      <c r="QLS34" s="1"/>
      <c r="QLT34" s="1"/>
      <c r="QLU34" s="1"/>
      <c r="QLV34" s="1"/>
      <c r="QLW34" s="1"/>
      <c r="QLX34" s="1"/>
      <c r="QLY34" s="1"/>
      <c r="QLZ34" s="1"/>
      <c r="QMA34" s="1"/>
      <c r="QMB34" s="1"/>
      <c r="QMC34" s="1"/>
      <c r="QMD34" s="1"/>
      <c r="QME34" s="1"/>
      <c r="QMF34" s="1"/>
      <c r="QMG34" s="1"/>
      <c r="QMH34" s="1"/>
      <c r="QMI34" s="1"/>
      <c r="QMJ34" s="1"/>
      <c r="QMK34" s="1"/>
      <c r="QML34" s="1"/>
      <c r="QMM34" s="1"/>
      <c r="QMN34" s="1"/>
      <c r="QMO34" s="1"/>
      <c r="QMP34" s="1"/>
      <c r="QMQ34" s="1"/>
      <c r="QMR34" s="1"/>
      <c r="QMS34" s="1"/>
      <c r="QMT34" s="1"/>
      <c r="QMU34" s="1"/>
      <c r="QMV34" s="1"/>
      <c r="QMW34" s="1"/>
      <c r="QMX34" s="1"/>
      <c r="QMY34" s="1"/>
      <c r="QMZ34" s="1"/>
      <c r="QNA34" s="1"/>
      <c r="QNB34" s="1"/>
      <c r="QNC34" s="1"/>
      <c r="QND34" s="1"/>
      <c r="QNE34" s="1"/>
      <c r="QNF34" s="1"/>
      <c r="QNG34" s="1"/>
      <c r="QNH34" s="1"/>
      <c r="QNI34" s="1"/>
      <c r="QNJ34" s="1"/>
      <c r="QNK34" s="1"/>
      <c r="QNL34" s="1"/>
      <c r="QNM34" s="1"/>
      <c r="QNN34" s="1"/>
      <c r="QNO34" s="1"/>
      <c r="QNP34" s="1"/>
      <c r="QNQ34" s="1"/>
      <c r="QNR34" s="1"/>
      <c r="QNS34" s="1"/>
      <c r="QNT34" s="1"/>
      <c r="QNU34" s="1"/>
      <c r="QNV34" s="1"/>
      <c r="QNW34" s="1"/>
      <c r="QNX34" s="1"/>
      <c r="QNY34" s="1"/>
      <c r="QNZ34" s="1"/>
      <c r="QOA34" s="1"/>
      <c r="QOB34" s="1"/>
      <c r="QOC34" s="1"/>
      <c r="QOD34" s="1"/>
      <c r="QOE34" s="1"/>
      <c r="QOF34" s="1"/>
      <c r="QOG34" s="1"/>
      <c r="QOH34" s="1"/>
      <c r="QOI34" s="1"/>
      <c r="QOJ34" s="1"/>
      <c r="QOK34" s="1"/>
      <c r="QOL34" s="1"/>
      <c r="QOM34" s="1"/>
      <c r="QON34" s="1"/>
      <c r="QOO34" s="1"/>
      <c r="QOP34" s="1"/>
      <c r="QOQ34" s="1"/>
      <c r="QOR34" s="1"/>
      <c r="QOS34" s="1"/>
      <c r="QOT34" s="1"/>
      <c r="QOU34" s="1"/>
      <c r="QOV34" s="1"/>
      <c r="QOW34" s="1"/>
      <c r="QOX34" s="1"/>
      <c r="QOY34" s="1"/>
      <c r="QOZ34" s="1"/>
      <c r="QPA34" s="1"/>
      <c r="QPB34" s="1"/>
      <c r="QPC34" s="1"/>
      <c r="QPD34" s="1"/>
      <c r="QPE34" s="1"/>
      <c r="QPF34" s="1"/>
      <c r="QPG34" s="1"/>
      <c r="QPH34" s="1"/>
      <c r="QPI34" s="1"/>
      <c r="QPJ34" s="1"/>
      <c r="QPK34" s="1"/>
      <c r="QPL34" s="1"/>
      <c r="QPM34" s="1"/>
      <c r="QPN34" s="1"/>
      <c r="QPO34" s="1"/>
      <c r="QPP34" s="1"/>
      <c r="QPQ34" s="1"/>
      <c r="QPR34" s="1"/>
      <c r="QPS34" s="1"/>
      <c r="QPT34" s="1"/>
      <c r="QPU34" s="1"/>
      <c r="QPV34" s="1"/>
      <c r="QPW34" s="1"/>
      <c r="QPX34" s="1"/>
      <c r="QPY34" s="1"/>
      <c r="QPZ34" s="1"/>
      <c r="QQA34" s="1"/>
      <c r="QQB34" s="1"/>
      <c r="QQC34" s="1"/>
      <c r="QQD34" s="1"/>
      <c r="QQE34" s="1"/>
      <c r="QQF34" s="1"/>
      <c r="QQG34" s="1"/>
      <c r="QQH34" s="1"/>
      <c r="QQI34" s="1"/>
      <c r="QQJ34" s="1"/>
      <c r="QQK34" s="1"/>
      <c r="QQL34" s="1"/>
      <c r="QQM34" s="1"/>
      <c r="QQN34" s="1"/>
      <c r="QQO34" s="1"/>
      <c r="QQP34" s="1"/>
      <c r="QQQ34" s="1"/>
      <c r="QQR34" s="1"/>
      <c r="QQS34" s="1"/>
      <c r="QQT34" s="1"/>
      <c r="QQU34" s="1"/>
      <c r="QQV34" s="1"/>
      <c r="QQW34" s="1"/>
      <c r="QQX34" s="1"/>
      <c r="QQY34" s="1"/>
      <c r="QQZ34" s="1"/>
      <c r="QRA34" s="1"/>
      <c r="QRB34" s="1"/>
      <c r="QRC34" s="1"/>
      <c r="QRD34" s="1"/>
      <c r="QRE34" s="1"/>
      <c r="QRF34" s="1"/>
      <c r="QRG34" s="1"/>
      <c r="QRH34" s="1"/>
      <c r="QRI34" s="1"/>
      <c r="QRJ34" s="1"/>
      <c r="QRK34" s="1"/>
      <c r="QRL34" s="1"/>
      <c r="QRM34" s="1"/>
      <c r="QRN34" s="1"/>
      <c r="QRO34" s="1"/>
      <c r="QRP34" s="1"/>
      <c r="QRQ34" s="1"/>
      <c r="QRR34" s="1"/>
      <c r="QRS34" s="1"/>
      <c r="QRT34" s="1"/>
      <c r="QRU34" s="1"/>
      <c r="QRV34" s="1"/>
      <c r="QRW34" s="1"/>
      <c r="QRX34" s="1"/>
      <c r="QRY34" s="1"/>
      <c r="QRZ34" s="1"/>
      <c r="QSA34" s="1"/>
      <c r="QSB34" s="1"/>
      <c r="QSC34" s="1"/>
      <c r="QSD34" s="1"/>
      <c r="QSE34" s="1"/>
      <c r="QSF34" s="1"/>
      <c r="QSG34" s="1"/>
      <c r="QSH34" s="1"/>
      <c r="QSI34" s="1"/>
      <c r="QSJ34" s="1"/>
      <c r="QSK34" s="1"/>
      <c r="QSL34" s="1"/>
      <c r="QSM34" s="1"/>
      <c r="QSN34" s="1"/>
      <c r="QSO34" s="1"/>
      <c r="QSP34" s="1"/>
      <c r="QSQ34" s="1"/>
      <c r="QSR34" s="1"/>
      <c r="QSS34" s="1"/>
      <c r="QST34" s="1"/>
      <c r="QSU34" s="1"/>
      <c r="QSV34" s="1"/>
      <c r="QSW34" s="1"/>
      <c r="QSX34" s="1"/>
      <c r="QSY34" s="1"/>
      <c r="QSZ34" s="1"/>
      <c r="QTA34" s="1"/>
      <c r="QTB34" s="1"/>
      <c r="QTC34" s="1"/>
      <c r="QTD34" s="1"/>
      <c r="QTE34" s="1"/>
      <c r="QTF34" s="1"/>
      <c r="QTG34" s="1"/>
      <c r="QTH34" s="1"/>
      <c r="QTI34" s="1"/>
      <c r="QTJ34" s="1"/>
      <c r="QTK34" s="1"/>
      <c r="QTL34" s="1"/>
      <c r="QTM34" s="1"/>
      <c r="QTN34" s="1"/>
      <c r="QTO34" s="1"/>
      <c r="QTP34" s="1"/>
      <c r="QTQ34" s="1"/>
      <c r="QTR34" s="1"/>
      <c r="QTS34" s="1"/>
      <c r="QTT34" s="1"/>
      <c r="QTU34" s="1"/>
      <c r="QTV34" s="1"/>
      <c r="QTW34" s="1"/>
      <c r="QTX34" s="1"/>
      <c r="QTY34" s="1"/>
      <c r="QTZ34" s="1"/>
      <c r="QUA34" s="1"/>
      <c r="QUB34" s="1"/>
      <c r="QUC34" s="1"/>
      <c r="QUD34" s="1"/>
      <c r="QUE34" s="1"/>
      <c r="QUF34" s="1"/>
      <c r="QUG34" s="1"/>
      <c r="QUH34" s="1"/>
      <c r="QUI34" s="1"/>
      <c r="QUJ34" s="1"/>
      <c r="QUK34" s="1"/>
      <c r="QUL34" s="1"/>
      <c r="QUM34" s="1"/>
      <c r="QUN34" s="1"/>
      <c r="QUO34" s="1"/>
      <c r="QUP34" s="1"/>
      <c r="QUQ34" s="1"/>
      <c r="QUR34" s="1"/>
      <c r="QUS34" s="1"/>
      <c r="QUT34" s="1"/>
      <c r="QUU34" s="1"/>
      <c r="QUV34" s="1"/>
      <c r="QUW34" s="1"/>
      <c r="QUX34" s="1"/>
      <c r="QUY34" s="1"/>
      <c r="QUZ34" s="1"/>
      <c r="QVA34" s="1"/>
      <c r="QVB34" s="1"/>
      <c r="QVC34" s="1"/>
      <c r="QVD34" s="1"/>
      <c r="QVE34" s="1"/>
      <c r="QVF34" s="1"/>
      <c r="QVG34" s="1"/>
      <c r="QVH34" s="1"/>
      <c r="QVI34" s="1"/>
      <c r="QVJ34" s="1"/>
      <c r="QVK34" s="1"/>
      <c r="QVL34" s="1"/>
      <c r="QVM34" s="1"/>
      <c r="QVN34" s="1"/>
      <c r="QVO34" s="1"/>
      <c r="QVP34" s="1"/>
      <c r="QVQ34" s="1"/>
      <c r="QVR34" s="1"/>
      <c r="QVS34" s="1"/>
      <c r="QVT34" s="1"/>
      <c r="QVU34" s="1"/>
      <c r="QVV34" s="1"/>
      <c r="QVW34" s="1"/>
      <c r="QVX34" s="1"/>
      <c r="QVY34" s="1"/>
      <c r="QVZ34" s="1"/>
      <c r="QWA34" s="1"/>
      <c r="QWB34" s="1"/>
      <c r="QWC34" s="1"/>
      <c r="QWD34" s="1"/>
      <c r="QWE34" s="1"/>
      <c r="QWF34" s="1"/>
      <c r="QWG34" s="1"/>
      <c r="QWH34" s="1"/>
      <c r="QWI34" s="1"/>
      <c r="QWJ34" s="1"/>
      <c r="QWK34" s="1"/>
      <c r="QWL34" s="1"/>
      <c r="QWM34" s="1"/>
      <c r="QWN34" s="1"/>
      <c r="QWO34" s="1"/>
      <c r="QWP34" s="1"/>
      <c r="QWQ34" s="1"/>
      <c r="QWR34" s="1"/>
      <c r="QWS34" s="1"/>
      <c r="QWT34" s="1"/>
      <c r="QWU34" s="1"/>
      <c r="QWV34" s="1"/>
      <c r="QWW34" s="1"/>
      <c r="QWX34" s="1"/>
      <c r="QWY34" s="1"/>
      <c r="QWZ34" s="1"/>
      <c r="QXA34" s="1"/>
      <c r="QXB34" s="1"/>
      <c r="QXC34" s="1"/>
      <c r="QXD34" s="1"/>
      <c r="QXE34" s="1"/>
      <c r="QXF34" s="1"/>
      <c r="QXG34" s="1"/>
      <c r="QXH34" s="1"/>
      <c r="QXI34" s="1"/>
      <c r="QXJ34" s="1"/>
      <c r="QXK34" s="1"/>
      <c r="QXL34" s="1"/>
      <c r="QXM34" s="1"/>
      <c r="QXN34" s="1"/>
      <c r="QXO34" s="1"/>
      <c r="QXP34" s="1"/>
      <c r="QXQ34" s="1"/>
      <c r="QXR34" s="1"/>
      <c r="QXS34" s="1"/>
      <c r="QXT34" s="1"/>
      <c r="QXU34" s="1"/>
      <c r="QXV34" s="1"/>
      <c r="QXW34" s="1"/>
      <c r="QXX34" s="1"/>
      <c r="QXY34" s="1"/>
      <c r="QXZ34" s="1"/>
      <c r="QYA34" s="1"/>
      <c r="QYB34" s="1"/>
      <c r="QYC34" s="1"/>
      <c r="QYD34" s="1"/>
      <c r="QYE34" s="1"/>
      <c r="QYF34" s="1"/>
      <c r="QYG34" s="1"/>
      <c r="QYH34" s="1"/>
      <c r="QYI34" s="1"/>
      <c r="QYJ34" s="1"/>
      <c r="QYK34" s="1"/>
      <c r="QYL34" s="1"/>
      <c r="QYM34" s="1"/>
      <c r="QYN34" s="1"/>
      <c r="QYO34" s="1"/>
      <c r="QYP34" s="1"/>
      <c r="QYQ34" s="1"/>
      <c r="QYR34" s="1"/>
      <c r="QYS34" s="1"/>
      <c r="QYT34" s="1"/>
      <c r="QYU34" s="1"/>
      <c r="QYV34" s="1"/>
      <c r="QYW34" s="1"/>
      <c r="QYX34" s="1"/>
      <c r="QYY34" s="1"/>
      <c r="QYZ34" s="1"/>
      <c r="QZA34" s="1"/>
      <c r="QZB34" s="1"/>
      <c r="QZC34" s="1"/>
      <c r="QZD34" s="1"/>
      <c r="QZE34" s="1"/>
      <c r="QZF34" s="1"/>
      <c r="QZG34" s="1"/>
      <c r="QZH34" s="1"/>
      <c r="QZI34" s="1"/>
      <c r="QZJ34" s="1"/>
      <c r="QZK34" s="1"/>
      <c r="QZL34" s="1"/>
      <c r="QZM34" s="1"/>
      <c r="QZN34" s="1"/>
      <c r="QZO34" s="1"/>
      <c r="QZP34" s="1"/>
      <c r="QZQ34" s="1"/>
      <c r="QZR34" s="1"/>
      <c r="QZS34" s="1"/>
      <c r="QZT34" s="1"/>
      <c r="QZU34" s="1"/>
      <c r="QZV34" s="1"/>
      <c r="QZW34" s="1"/>
      <c r="QZX34" s="1"/>
      <c r="QZY34" s="1"/>
      <c r="QZZ34" s="1"/>
      <c r="RAA34" s="1"/>
      <c r="RAB34" s="1"/>
      <c r="RAC34" s="1"/>
      <c r="RAD34" s="1"/>
      <c r="RAE34" s="1"/>
      <c r="RAF34" s="1"/>
      <c r="RAG34" s="1"/>
      <c r="RAH34" s="1"/>
      <c r="RAI34" s="1"/>
      <c r="RAJ34" s="1"/>
      <c r="RAK34" s="1"/>
      <c r="RAL34" s="1"/>
      <c r="RAM34" s="1"/>
      <c r="RAN34" s="1"/>
      <c r="RAO34" s="1"/>
      <c r="RAP34" s="1"/>
      <c r="RAQ34" s="1"/>
      <c r="RAR34" s="1"/>
      <c r="RAS34" s="1"/>
      <c r="RAT34" s="1"/>
      <c r="RAU34" s="1"/>
      <c r="RAV34" s="1"/>
      <c r="RAW34" s="1"/>
      <c r="RAX34" s="1"/>
      <c r="RAY34" s="1"/>
      <c r="RAZ34" s="1"/>
      <c r="RBA34" s="1"/>
      <c r="RBB34" s="1"/>
      <c r="RBC34" s="1"/>
      <c r="RBD34" s="1"/>
      <c r="RBE34" s="1"/>
      <c r="RBF34" s="1"/>
      <c r="RBG34" s="1"/>
      <c r="RBH34" s="1"/>
      <c r="RBI34" s="1"/>
      <c r="RBJ34" s="1"/>
      <c r="RBK34" s="1"/>
      <c r="RBL34" s="1"/>
      <c r="RBM34" s="1"/>
      <c r="RBN34" s="1"/>
      <c r="RBO34" s="1"/>
      <c r="RBP34" s="1"/>
      <c r="RBQ34" s="1"/>
      <c r="RBR34" s="1"/>
      <c r="RBS34" s="1"/>
      <c r="RBT34" s="1"/>
      <c r="RBU34" s="1"/>
      <c r="RBV34" s="1"/>
      <c r="RBW34" s="1"/>
      <c r="RBX34" s="1"/>
      <c r="RBY34" s="1"/>
      <c r="RBZ34" s="1"/>
      <c r="RCA34" s="1"/>
      <c r="RCB34" s="1"/>
      <c r="RCC34" s="1"/>
      <c r="RCD34" s="1"/>
      <c r="RCE34" s="1"/>
      <c r="RCF34" s="1"/>
      <c r="RCG34" s="1"/>
      <c r="RCH34" s="1"/>
      <c r="RCI34" s="1"/>
      <c r="RCJ34" s="1"/>
      <c r="RCK34" s="1"/>
      <c r="RCL34" s="1"/>
      <c r="RCM34" s="1"/>
      <c r="RCN34" s="1"/>
      <c r="RCO34" s="1"/>
      <c r="RCP34" s="1"/>
      <c r="RCQ34" s="1"/>
      <c r="RCR34" s="1"/>
      <c r="RCS34" s="1"/>
      <c r="RCT34" s="1"/>
      <c r="RCU34" s="1"/>
      <c r="RCV34" s="1"/>
      <c r="RCW34" s="1"/>
      <c r="RCX34" s="1"/>
      <c r="RCY34" s="1"/>
      <c r="RCZ34" s="1"/>
      <c r="RDA34" s="1"/>
      <c r="RDB34" s="1"/>
      <c r="RDC34" s="1"/>
      <c r="RDD34" s="1"/>
      <c r="RDE34" s="1"/>
      <c r="RDF34" s="1"/>
      <c r="RDG34" s="1"/>
      <c r="RDH34" s="1"/>
      <c r="RDI34" s="1"/>
      <c r="RDJ34" s="1"/>
      <c r="RDK34" s="1"/>
      <c r="RDL34" s="1"/>
      <c r="RDM34" s="1"/>
      <c r="RDN34" s="1"/>
      <c r="RDO34" s="1"/>
      <c r="RDP34" s="1"/>
      <c r="RDQ34" s="1"/>
      <c r="RDR34" s="1"/>
      <c r="RDS34" s="1"/>
      <c r="RDT34" s="1"/>
      <c r="RDU34" s="1"/>
      <c r="RDV34" s="1"/>
      <c r="RDW34" s="1"/>
      <c r="RDX34" s="1"/>
      <c r="RDY34" s="1"/>
      <c r="RDZ34" s="1"/>
      <c r="REA34" s="1"/>
      <c r="REB34" s="1"/>
      <c r="REC34" s="1"/>
      <c r="RED34" s="1"/>
      <c r="REE34" s="1"/>
      <c r="REF34" s="1"/>
      <c r="REG34" s="1"/>
      <c r="REH34" s="1"/>
      <c r="REI34" s="1"/>
      <c r="REJ34" s="1"/>
      <c r="REK34" s="1"/>
      <c r="REL34" s="1"/>
      <c r="REM34" s="1"/>
      <c r="REN34" s="1"/>
      <c r="REO34" s="1"/>
      <c r="REP34" s="1"/>
      <c r="REQ34" s="1"/>
      <c r="RER34" s="1"/>
      <c r="RES34" s="1"/>
      <c r="RET34" s="1"/>
      <c r="REU34" s="1"/>
      <c r="REV34" s="1"/>
      <c r="REW34" s="1"/>
      <c r="REX34" s="1"/>
      <c r="REY34" s="1"/>
      <c r="REZ34" s="1"/>
      <c r="RFA34" s="1"/>
      <c r="RFB34" s="1"/>
      <c r="RFC34" s="1"/>
      <c r="RFD34" s="1"/>
      <c r="RFE34" s="1"/>
      <c r="RFF34" s="1"/>
      <c r="RFG34" s="1"/>
      <c r="RFH34" s="1"/>
      <c r="RFI34" s="1"/>
      <c r="RFJ34" s="1"/>
      <c r="RFK34" s="1"/>
      <c r="RFL34" s="1"/>
      <c r="RFM34" s="1"/>
      <c r="RFN34" s="1"/>
      <c r="RFO34" s="1"/>
      <c r="RFP34" s="1"/>
      <c r="RFQ34" s="1"/>
      <c r="RFR34" s="1"/>
      <c r="RFS34" s="1"/>
      <c r="RFT34" s="1"/>
      <c r="RFU34" s="1"/>
      <c r="RFV34" s="1"/>
      <c r="RFW34" s="1"/>
      <c r="RFX34" s="1"/>
      <c r="RFY34" s="1"/>
      <c r="RFZ34" s="1"/>
      <c r="RGA34" s="1"/>
      <c r="RGB34" s="1"/>
      <c r="RGC34" s="1"/>
      <c r="RGD34" s="1"/>
      <c r="RGE34" s="1"/>
      <c r="RGF34" s="1"/>
      <c r="RGG34" s="1"/>
      <c r="RGH34" s="1"/>
      <c r="RGI34" s="1"/>
      <c r="RGJ34" s="1"/>
      <c r="RGK34" s="1"/>
      <c r="RGL34" s="1"/>
      <c r="RGM34" s="1"/>
      <c r="RGN34" s="1"/>
      <c r="RGO34" s="1"/>
      <c r="RGP34" s="1"/>
      <c r="RGQ34" s="1"/>
      <c r="RGR34" s="1"/>
      <c r="RGS34" s="1"/>
      <c r="RGT34" s="1"/>
      <c r="RGU34" s="1"/>
      <c r="RGV34" s="1"/>
      <c r="RGW34" s="1"/>
      <c r="RGX34" s="1"/>
      <c r="RGY34" s="1"/>
      <c r="RGZ34" s="1"/>
      <c r="RHA34" s="1"/>
      <c r="RHB34" s="1"/>
      <c r="RHC34" s="1"/>
      <c r="RHD34" s="1"/>
      <c r="RHE34" s="1"/>
      <c r="RHF34" s="1"/>
      <c r="RHG34" s="1"/>
      <c r="RHH34" s="1"/>
      <c r="RHI34" s="1"/>
      <c r="RHJ34" s="1"/>
      <c r="RHK34" s="1"/>
      <c r="RHL34" s="1"/>
      <c r="RHM34" s="1"/>
      <c r="RHN34" s="1"/>
      <c r="RHO34" s="1"/>
      <c r="RHP34" s="1"/>
      <c r="RHQ34" s="1"/>
      <c r="RHR34" s="1"/>
      <c r="RHS34" s="1"/>
      <c r="RHT34" s="1"/>
      <c r="RHU34" s="1"/>
      <c r="RHV34" s="1"/>
      <c r="RHW34" s="1"/>
      <c r="RHX34" s="1"/>
      <c r="RHY34" s="1"/>
      <c r="RHZ34" s="1"/>
      <c r="RIA34" s="1"/>
      <c r="RIB34" s="1"/>
      <c r="RIC34" s="1"/>
      <c r="RID34" s="1"/>
      <c r="RIE34" s="1"/>
      <c r="RIF34" s="1"/>
      <c r="RIG34" s="1"/>
      <c r="RIH34" s="1"/>
      <c r="RII34" s="1"/>
      <c r="RIJ34" s="1"/>
      <c r="RIK34" s="1"/>
      <c r="RIL34" s="1"/>
      <c r="RIM34" s="1"/>
      <c r="RIN34" s="1"/>
      <c r="RIO34" s="1"/>
      <c r="RIP34" s="1"/>
      <c r="RIQ34" s="1"/>
      <c r="RIR34" s="1"/>
      <c r="RIS34" s="1"/>
      <c r="RIT34" s="1"/>
      <c r="RIU34" s="1"/>
      <c r="RIV34" s="1"/>
      <c r="RIW34" s="1"/>
      <c r="RIX34" s="1"/>
      <c r="RIY34" s="1"/>
      <c r="RIZ34" s="1"/>
      <c r="RJA34" s="1"/>
      <c r="RJB34" s="1"/>
      <c r="RJC34" s="1"/>
      <c r="RJD34" s="1"/>
      <c r="RJE34" s="1"/>
      <c r="RJF34" s="1"/>
      <c r="RJG34" s="1"/>
      <c r="RJH34" s="1"/>
      <c r="RJI34" s="1"/>
      <c r="RJJ34" s="1"/>
      <c r="RJK34" s="1"/>
      <c r="RJL34" s="1"/>
      <c r="RJM34" s="1"/>
      <c r="RJN34" s="1"/>
      <c r="RJO34" s="1"/>
      <c r="RJP34" s="1"/>
      <c r="RJQ34" s="1"/>
      <c r="RJR34" s="1"/>
      <c r="RJS34" s="1"/>
      <c r="RJT34" s="1"/>
      <c r="RJU34" s="1"/>
      <c r="RJV34" s="1"/>
      <c r="RJW34" s="1"/>
      <c r="RJX34" s="1"/>
      <c r="RJY34" s="1"/>
      <c r="RJZ34" s="1"/>
      <c r="RKA34" s="1"/>
      <c r="RKB34" s="1"/>
      <c r="RKC34" s="1"/>
      <c r="RKD34" s="1"/>
      <c r="RKE34" s="1"/>
      <c r="RKF34" s="1"/>
      <c r="RKG34" s="1"/>
      <c r="RKH34" s="1"/>
      <c r="RKI34" s="1"/>
      <c r="RKJ34" s="1"/>
      <c r="RKK34" s="1"/>
      <c r="RKL34" s="1"/>
      <c r="RKM34" s="1"/>
      <c r="RKN34" s="1"/>
      <c r="RKO34" s="1"/>
      <c r="RKP34" s="1"/>
      <c r="RKQ34" s="1"/>
      <c r="RKR34" s="1"/>
      <c r="RKS34" s="1"/>
      <c r="RKT34" s="1"/>
      <c r="RKU34" s="1"/>
      <c r="RKV34" s="1"/>
      <c r="RKW34" s="1"/>
      <c r="RKX34" s="1"/>
      <c r="RKY34" s="1"/>
      <c r="RKZ34" s="1"/>
      <c r="RLA34" s="1"/>
      <c r="RLB34" s="1"/>
      <c r="RLC34" s="1"/>
      <c r="RLD34" s="1"/>
      <c r="RLE34" s="1"/>
      <c r="RLF34" s="1"/>
      <c r="RLG34" s="1"/>
      <c r="RLH34" s="1"/>
      <c r="RLI34" s="1"/>
      <c r="RLJ34" s="1"/>
      <c r="RLK34" s="1"/>
      <c r="RLL34" s="1"/>
      <c r="RLM34" s="1"/>
      <c r="RLN34" s="1"/>
      <c r="RLO34" s="1"/>
      <c r="RLP34" s="1"/>
      <c r="RLQ34" s="1"/>
      <c r="RLR34" s="1"/>
      <c r="RLS34" s="1"/>
      <c r="RLT34" s="1"/>
      <c r="RLU34" s="1"/>
      <c r="RLV34" s="1"/>
      <c r="RLW34" s="1"/>
      <c r="RLX34" s="1"/>
      <c r="RLY34" s="1"/>
      <c r="RLZ34" s="1"/>
      <c r="RMA34" s="1"/>
      <c r="RMB34" s="1"/>
      <c r="RMC34" s="1"/>
      <c r="RMD34" s="1"/>
      <c r="RME34" s="1"/>
      <c r="RMF34" s="1"/>
      <c r="RMG34" s="1"/>
      <c r="RMH34" s="1"/>
      <c r="RMI34" s="1"/>
      <c r="RMJ34" s="1"/>
      <c r="RMK34" s="1"/>
      <c r="RML34" s="1"/>
      <c r="RMM34" s="1"/>
      <c r="RMN34" s="1"/>
      <c r="RMO34" s="1"/>
      <c r="RMP34" s="1"/>
      <c r="RMQ34" s="1"/>
      <c r="RMR34" s="1"/>
      <c r="RMS34" s="1"/>
      <c r="RMT34" s="1"/>
      <c r="RMU34" s="1"/>
      <c r="RMV34" s="1"/>
      <c r="RMW34" s="1"/>
      <c r="RMX34" s="1"/>
      <c r="RMY34" s="1"/>
      <c r="RMZ34" s="1"/>
      <c r="RNA34" s="1"/>
      <c r="RNB34" s="1"/>
      <c r="RNC34" s="1"/>
      <c r="RND34" s="1"/>
      <c r="RNE34" s="1"/>
      <c r="RNF34" s="1"/>
      <c r="RNG34" s="1"/>
      <c r="RNH34" s="1"/>
      <c r="RNI34" s="1"/>
      <c r="RNJ34" s="1"/>
      <c r="RNK34" s="1"/>
      <c r="RNL34" s="1"/>
      <c r="RNM34" s="1"/>
      <c r="RNN34" s="1"/>
      <c r="RNO34" s="1"/>
      <c r="RNP34" s="1"/>
      <c r="RNQ34" s="1"/>
      <c r="RNR34" s="1"/>
      <c r="RNS34" s="1"/>
      <c r="RNT34" s="1"/>
      <c r="RNU34" s="1"/>
      <c r="RNV34" s="1"/>
      <c r="RNW34" s="1"/>
      <c r="RNX34" s="1"/>
      <c r="RNY34" s="1"/>
      <c r="RNZ34" s="1"/>
      <c r="ROA34" s="1"/>
      <c r="ROB34" s="1"/>
      <c r="ROC34" s="1"/>
      <c r="ROD34" s="1"/>
      <c r="ROE34" s="1"/>
      <c r="ROF34" s="1"/>
      <c r="ROG34" s="1"/>
      <c r="ROH34" s="1"/>
      <c r="ROI34" s="1"/>
      <c r="ROJ34" s="1"/>
      <c r="ROK34" s="1"/>
      <c r="ROL34" s="1"/>
      <c r="ROM34" s="1"/>
      <c r="RON34" s="1"/>
      <c r="ROO34" s="1"/>
      <c r="ROP34" s="1"/>
      <c r="ROQ34" s="1"/>
      <c r="ROR34" s="1"/>
      <c r="ROS34" s="1"/>
      <c r="ROT34" s="1"/>
      <c r="ROU34" s="1"/>
      <c r="ROV34" s="1"/>
      <c r="ROW34" s="1"/>
      <c r="ROX34" s="1"/>
      <c r="ROY34" s="1"/>
      <c r="ROZ34" s="1"/>
      <c r="RPA34" s="1"/>
      <c r="RPB34" s="1"/>
      <c r="RPC34" s="1"/>
      <c r="RPD34" s="1"/>
      <c r="RPE34" s="1"/>
      <c r="RPF34" s="1"/>
      <c r="RPG34" s="1"/>
      <c r="RPH34" s="1"/>
      <c r="RPI34" s="1"/>
      <c r="RPJ34" s="1"/>
      <c r="RPK34" s="1"/>
      <c r="RPL34" s="1"/>
      <c r="RPM34" s="1"/>
      <c r="RPN34" s="1"/>
      <c r="RPO34" s="1"/>
      <c r="RPP34" s="1"/>
      <c r="RPQ34" s="1"/>
      <c r="RPR34" s="1"/>
      <c r="RPS34" s="1"/>
      <c r="RPT34" s="1"/>
      <c r="RPU34" s="1"/>
      <c r="RPV34" s="1"/>
      <c r="RPW34" s="1"/>
      <c r="RPX34" s="1"/>
      <c r="RPY34" s="1"/>
      <c r="RPZ34" s="1"/>
      <c r="RQA34" s="1"/>
      <c r="RQB34" s="1"/>
      <c r="RQC34" s="1"/>
      <c r="RQD34" s="1"/>
      <c r="RQE34" s="1"/>
      <c r="RQF34" s="1"/>
      <c r="RQG34" s="1"/>
      <c r="RQH34" s="1"/>
      <c r="RQI34" s="1"/>
      <c r="RQJ34" s="1"/>
      <c r="RQK34" s="1"/>
      <c r="RQL34" s="1"/>
      <c r="RQM34" s="1"/>
      <c r="RQN34" s="1"/>
      <c r="RQO34" s="1"/>
      <c r="RQP34" s="1"/>
      <c r="RQQ34" s="1"/>
      <c r="RQR34" s="1"/>
      <c r="RQS34" s="1"/>
      <c r="RQT34" s="1"/>
      <c r="RQU34" s="1"/>
      <c r="RQV34" s="1"/>
      <c r="RQW34" s="1"/>
      <c r="RQX34" s="1"/>
      <c r="RQY34" s="1"/>
      <c r="RQZ34" s="1"/>
      <c r="RRA34" s="1"/>
      <c r="RRB34" s="1"/>
      <c r="RRC34" s="1"/>
      <c r="RRD34" s="1"/>
      <c r="RRE34" s="1"/>
      <c r="RRF34" s="1"/>
      <c r="RRG34" s="1"/>
      <c r="RRH34" s="1"/>
      <c r="RRI34" s="1"/>
      <c r="RRJ34" s="1"/>
      <c r="RRK34" s="1"/>
      <c r="RRL34" s="1"/>
      <c r="RRM34" s="1"/>
      <c r="RRN34" s="1"/>
      <c r="RRO34" s="1"/>
      <c r="RRP34" s="1"/>
      <c r="RRQ34" s="1"/>
      <c r="RRR34" s="1"/>
      <c r="RRS34" s="1"/>
      <c r="RRT34" s="1"/>
      <c r="RRU34" s="1"/>
      <c r="RRV34" s="1"/>
      <c r="RRW34" s="1"/>
      <c r="RRX34" s="1"/>
      <c r="RRY34" s="1"/>
      <c r="RRZ34" s="1"/>
      <c r="RSA34" s="1"/>
      <c r="RSB34" s="1"/>
      <c r="RSC34" s="1"/>
      <c r="RSD34" s="1"/>
      <c r="RSE34" s="1"/>
      <c r="RSF34" s="1"/>
      <c r="RSG34" s="1"/>
      <c r="RSH34" s="1"/>
      <c r="RSI34" s="1"/>
      <c r="RSJ34" s="1"/>
      <c r="RSK34" s="1"/>
      <c r="RSL34" s="1"/>
      <c r="RSM34" s="1"/>
      <c r="RSN34" s="1"/>
      <c r="RSO34" s="1"/>
      <c r="RSP34" s="1"/>
      <c r="RSQ34" s="1"/>
      <c r="RSR34" s="1"/>
      <c r="RSS34" s="1"/>
      <c r="RST34" s="1"/>
      <c r="RSU34" s="1"/>
      <c r="RSV34" s="1"/>
      <c r="RSW34" s="1"/>
      <c r="RSX34" s="1"/>
      <c r="RSY34" s="1"/>
      <c r="RSZ34" s="1"/>
      <c r="RTA34" s="1"/>
      <c r="RTB34" s="1"/>
      <c r="RTC34" s="1"/>
      <c r="RTD34" s="1"/>
      <c r="RTE34" s="1"/>
      <c r="RTF34" s="1"/>
      <c r="RTG34" s="1"/>
      <c r="RTH34" s="1"/>
      <c r="RTI34" s="1"/>
      <c r="RTJ34" s="1"/>
      <c r="RTK34" s="1"/>
      <c r="RTL34" s="1"/>
      <c r="RTM34" s="1"/>
      <c r="RTN34" s="1"/>
      <c r="RTO34" s="1"/>
      <c r="RTP34" s="1"/>
      <c r="RTQ34" s="1"/>
      <c r="RTR34" s="1"/>
      <c r="RTS34" s="1"/>
      <c r="RTT34" s="1"/>
      <c r="RTU34" s="1"/>
      <c r="RTV34" s="1"/>
      <c r="RTW34" s="1"/>
      <c r="RTX34" s="1"/>
      <c r="RTY34" s="1"/>
      <c r="RTZ34" s="1"/>
      <c r="RUA34" s="1"/>
      <c r="RUB34" s="1"/>
      <c r="RUC34" s="1"/>
      <c r="RUD34" s="1"/>
      <c r="RUE34" s="1"/>
      <c r="RUF34" s="1"/>
      <c r="RUG34" s="1"/>
      <c r="RUH34" s="1"/>
      <c r="RUI34" s="1"/>
      <c r="RUJ34" s="1"/>
      <c r="RUK34" s="1"/>
      <c r="RUL34" s="1"/>
      <c r="RUM34" s="1"/>
      <c r="RUN34" s="1"/>
      <c r="RUO34" s="1"/>
      <c r="RUP34" s="1"/>
      <c r="RUQ34" s="1"/>
      <c r="RUR34" s="1"/>
      <c r="RUS34" s="1"/>
      <c r="RUT34" s="1"/>
      <c r="RUU34" s="1"/>
      <c r="RUV34" s="1"/>
      <c r="RUW34" s="1"/>
      <c r="RUX34" s="1"/>
      <c r="RUY34" s="1"/>
      <c r="RUZ34" s="1"/>
      <c r="RVA34" s="1"/>
      <c r="RVB34" s="1"/>
      <c r="RVC34" s="1"/>
      <c r="RVD34" s="1"/>
      <c r="RVE34" s="1"/>
      <c r="RVF34" s="1"/>
      <c r="RVG34" s="1"/>
      <c r="RVH34" s="1"/>
      <c r="RVI34" s="1"/>
      <c r="RVJ34" s="1"/>
      <c r="RVK34" s="1"/>
      <c r="RVL34" s="1"/>
      <c r="RVM34" s="1"/>
      <c r="RVN34" s="1"/>
      <c r="RVO34" s="1"/>
      <c r="RVP34" s="1"/>
      <c r="RVQ34" s="1"/>
      <c r="RVR34" s="1"/>
      <c r="RVS34" s="1"/>
      <c r="RVT34" s="1"/>
      <c r="RVU34" s="1"/>
      <c r="RVV34" s="1"/>
      <c r="RVW34" s="1"/>
      <c r="RVX34" s="1"/>
      <c r="RVY34" s="1"/>
      <c r="RVZ34" s="1"/>
      <c r="RWA34" s="1"/>
      <c r="RWB34" s="1"/>
      <c r="RWC34" s="1"/>
      <c r="RWD34" s="1"/>
      <c r="RWE34" s="1"/>
      <c r="RWF34" s="1"/>
      <c r="RWG34" s="1"/>
      <c r="RWH34" s="1"/>
      <c r="RWI34" s="1"/>
      <c r="RWJ34" s="1"/>
      <c r="RWK34" s="1"/>
      <c r="RWL34" s="1"/>
      <c r="RWM34" s="1"/>
      <c r="RWN34" s="1"/>
      <c r="RWO34" s="1"/>
      <c r="RWP34" s="1"/>
      <c r="RWQ34" s="1"/>
      <c r="RWR34" s="1"/>
      <c r="RWS34" s="1"/>
      <c r="RWT34" s="1"/>
      <c r="RWU34" s="1"/>
      <c r="RWV34" s="1"/>
      <c r="RWW34" s="1"/>
      <c r="RWX34" s="1"/>
      <c r="RWY34" s="1"/>
      <c r="RWZ34" s="1"/>
      <c r="RXA34" s="1"/>
      <c r="RXB34" s="1"/>
      <c r="RXC34" s="1"/>
      <c r="RXD34" s="1"/>
      <c r="RXE34" s="1"/>
      <c r="RXF34" s="1"/>
      <c r="RXG34" s="1"/>
      <c r="RXH34" s="1"/>
      <c r="RXI34" s="1"/>
      <c r="RXJ34" s="1"/>
      <c r="RXK34" s="1"/>
      <c r="RXL34" s="1"/>
      <c r="RXM34" s="1"/>
      <c r="RXN34" s="1"/>
      <c r="RXO34" s="1"/>
      <c r="RXP34" s="1"/>
      <c r="RXQ34" s="1"/>
      <c r="RXR34" s="1"/>
      <c r="RXS34" s="1"/>
      <c r="RXT34" s="1"/>
      <c r="RXU34" s="1"/>
      <c r="RXV34" s="1"/>
      <c r="RXW34" s="1"/>
      <c r="RXX34" s="1"/>
      <c r="RXY34" s="1"/>
      <c r="RXZ34" s="1"/>
      <c r="RYA34" s="1"/>
      <c r="RYB34" s="1"/>
      <c r="RYC34" s="1"/>
      <c r="RYD34" s="1"/>
      <c r="RYE34" s="1"/>
      <c r="RYF34" s="1"/>
      <c r="RYG34" s="1"/>
      <c r="RYH34" s="1"/>
      <c r="RYI34" s="1"/>
      <c r="RYJ34" s="1"/>
      <c r="RYK34" s="1"/>
      <c r="RYL34" s="1"/>
      <c r="RYM34" s="1"/>
      <c r="RYN34" s="1"/>
      <c r="RYO34" s="1"/>
      <c r="RYP34" s="1"/>
      <c r="RYQ34" s="1"/>
      <c r="RYR34" s="1"/>
      <c r="RYS34" s="1"/>
      <c r="RYT34" s="1"/>
      <c r="RYU34" s="1"/>
      <c r="RYV34" s="1"/>
      <c r="RYW34" s="1"/>
      <c r="RYX34" s="1"/>
      <c r="RYY34" s="1"/>
      <c r="RYZ34" s="1"/>
      <c r="RZA34" s="1"/>
      <c r="RZB34" s="1"/>
      <c r="RZC34" s="1"/>
      <c r="RZD34" s="1"/>
      <c r="RZE34" s="1"/>
      <c r="RZF34" s="1"/>
      <c r="RZG34" s="1"/>
      <c r="RZH34" s="1"/>
      <c r="RZI34" s="1"/>
      <c r="RZJ34" s="1"/>
      <c r="RZK34" s="1"/>
      <c r="RZL34" s="1"/>
      <c r="RZM34" s="1"/>
      <c r="RZN34" s="1"/>
      <c r="RZO34" s="1"/>
      <c r="RZP34" s="1"/>
      <c r="RZQ34" s="1"/>
      <c r="RZR34" s="1"/>
      <c r="RZS34" s="1"/>
      <c r="RZT34" s="1"/>
      <c r="RZU34" s="1"/>
      <c r="RZV34" s="1"/>
      <c r="RZW34" s="1"/>
      <c r="RZX34" s="1"/>
      <c r="RZY34" s="1"/>
      <c r="RZZ34" s="1"/>
      <c r="SAA34" s="1"/>
      <c r="SAB34" s="1"/>
      <c r="SAC34" s="1"/>
      <c r="SAD34" s="1"/>
      <c r="SAE34" s="1"/>
      <c r="SAF34" s="1"/>
      <c r="SAG34" s="1"/>
      <c r="SAH34" s="1"/>
      <c r="SAI34" s="1"/>
      <c r="SAJ34" s="1"/>
      <c r="SAK34" s="1"/>
      <c r="SAL34" s="1"/>
      <c r="SAM34" s="1"/>
      <c r="SAN34" s="1"/>
      <c r="SAO34" s="1"/>
      <c r="SAP34" s="1"/>
      <c r="SAQ34" s="1"/>
      <c r="SAR34" s="1"/>
      <c r="SAS34" s="1"/>
      <c r="SAT34" s="1"/>
      <c r="SAU34" s="1"/>
      <c r="SAV34" s="1"/>
      <c r="SAW34" s="1"/>
      <c r="SAX34" s="1"/>
      <c r="SAY34" s="1"/>
      <c r="SAZ34" s="1"/>
      <c r="SBA34" s="1"/>
      <c r="SBB34" s="1"/>
      <c r="SBC34" s="1"/>
      <c r="SBD34" s="1"/>
      <c r="SBE34" s="1"/>
      <c r="SBF34" s="1"/>
      <c r="SBG34" s="1"/>
      <c r="SBH34" s="1"/>
      <c r="SBI34" s="1"/>
      <c r="SBJ34" s="1"/>
      <c r="SBK34" s="1"/>
      <c r="SBL34" s="1"/>
      <c r="SBM34" s="1"/>
      <c r="SBN34" s="1"/>
      <c r="SBO34" s="1"/>
      <c r="SBP34" s="1"/>
      <c r="SBQ34" s="1"/>
      <c r="SBR34" s="1"/>
      <c r="SBS34" s="1"/>
      <c r="SBT34" s="1"/>
      <c r="SBU34" s="1"/>
      <c r="SBV34" s="1"/>
      <c r="SBW34" s="1"/>
      <c r="SBX34" s="1"/>
      <c r="SBY34" s="1"/>
      <c r="SBZ34" s="1"/>
      <c r="SCA34" s="1"/>
      <c r="SCB34" s="1"/>
      <c r="SCC34" s="1"/>
      <c r="SCD34" s="1"/>
      <c r="SCE34" s="1"/>
      <c r="SCF34" s="1"/>
      <c r="SCG34" s="1"/>
      <c r="SCH34" s="1"/>
      <c r="SCI34" s="1"/>
      <c r="SCJ34" s="1"/>
      <c r="SCK34" s="1"/>
      <c r="SCL34" s="1"/>
      <c r="SCM34" s="1"/>
      <c r="SCN34" s="1"/>
      <c r="SCO34" s="1"/>
      <c r="SCP34" s="1"/>
      <c r="SCQ34" s="1"/>
      <c r="SCR34" s="1"/>
      <c r="SCS34" s="1"/>
      <c r="SCT34" s="1"/>
      <c r="SCU34" s="1"/>
      <c r="SCV34" s="1"/>
      <c r="SCW34" s="1"/>
      <c r="SCX34" s="1"/>
      <c r="SCY34" s="1"/>
      <c r="SCZ34" s="1"/>
      <c r="SDA34" s="1"/>
      <c r="SDB34" s="1"/>
      <c r="SDC34" s="1"/>
      <c r="SDD34" s="1"/>
      <c r="SDE34" s="1"/>
      <c r="SDF34" s="1"/>
      <c r="SDG34" s="1"/>
      <c r="SDH34" s="1"/>
      <c r="SDI34" s="1"/>
      <c r="SDJ34" s="1"/>
      <c r="SDK34" s="1"/>
      <c r="SDL34" s="1"/>
      <c r="SDM34" s="1"/>
      <c r="SDN34" s="1"/>
      <c r="SDO34" s="1"/>
      <c r="SDP34" s="1"/>
      <c r="SDQ34" s="1"/>
      <c r="SDR34" s="1"/>
      <c r="SDS34" s="1"/>
      <c r="SDT34" s="1"/>
      <c r="SDU34" s="1"/>
      <c r="SDV34" s="1"/>
      <c r="SDW34" s="1"/>
      <c r="SDX34" s="1"/>
      <c r="SDY34" s="1"/>
      <c r="SDZ34" s="1"/>
      <c r="SEA34" s="1"/>
      <c r="SEB34" s="1"/>
      <c r="SEC34" s="1"/>
      <c r="SED34" s="1"/>
      <c r="SEE34" s="1"/>
      <c r="SEF34" s="1"/>
      <c r="SEG34" s="1"/>
      <c r="SEH34" s="1"/>
      <c r="SEI34" s="1"/>
      <c r="SEJ34" s="1"/>
      <c r="SEK34" s="1"/>
      <c r="SEL34" s="1"/>
      <c r="SEM34" s="1"/>
      <c r="SEN34" s="1"/>
      <c r="SEO34" s="1"/>
      <c r="SEP34" s="1"/>
      <c r="SEQ34" s="1"/>
      <c r="SER34" s="1"/>
      <c r="SES34" s="1"/>
      <c r="SET34" s="1"/>
      <c r="SEU34" s="1"/>
      <c r="SEV34" s="1"/>
      <c r="SEW34" s="1"/>
      <c r="SEX34" s="1"/>
      <c r="SEY34" s="1"/>
      <c r="SEZ34" s="1"/>
      <c r="SFA34" s="1"/>
      <c r="SFB34" s="1"/>
      <c r="SFC34" s="1"/>
      <c r="SFD34" s="1"/>
      <c r="SFE34" s="1"/>
      <c r="SFF34" s="1"/>
      <c r="SFG34" s="1"/>
      <c r="SFH34" s="1"/>
      <c r="SFI34" s="1"/>
      <c r="SFJ34" s="1"/>
      <c r="SFK34" s="1"/>
      <c r="SFL34" s="1"/>
      <c r="SFM34" s="1"/>
      <c r="SFN34" s="1"/>
      <c r="SFO34" s="1"/>
      <c r="SFP34" s="1"/>
      <c r="SFQ34" s="1"/>
      <c r="SFR34" s="1"/>
      <c r="SFS34" s="1"/>
      <c r="SFT34" s="1"/>
      <c r="SFU34" s="1"/>
      <c r="SFV34" s="1"/>
      <c r="SFW34" s="1"/>
      <c r="SFX34" s="1"/>
      <c r="SFY34" s="1"/>
      <c r="SFZ34" s="1"/>
      <c r="SGA34" s="1"/>
      <c r="SGB34" s="1"/>
      <c r="SGC34" s="1"/>
      <c r="SGD34" s="1"/>
      <c r="SGE34" s="1"/>
      <c r="SGF34" s="1"/>
      <c r="SGG34" s="1"/>
      <c r="SGH34" s="1"/>
      <c r="SGI34" s="1"/>
      <c r="SGJ34" s="1"/>
      <c r="SGK34" s="1"/>
      <c r="SGL34" s="1"/>
      <c r="SGM34" s="1"/>
      <c r="SGN34" s="1"/>
      <c r="SGO34" s="1"/>
      <c r="SGP34" s="1"/>
      <c r="SGQ34" s="1"/>
      <c r="SGR34" s="1"/>
      <c r="SGS34" s="1"/>
      <c r="SGT34" s="1"/>
      <c r="SGU34" s="1"/>
      <c r="SGV34" s="1"/>
      <c r="SGW34" s="1"/>
      <c r="SGX34" s="1"/>
      <c r="SGY34" s="1"/>
      <c r="SGZ34" s="1"/>
      <c r="SHA34" s="1"/>
      <c r="SHB34" s="1"/>
      <c r="SHC34" s="1"/>
      <c r="SHD34" s="1"/>
      <c r="SHE34" s="1"/>
      <c r="SHF34" s="1"/>
      <c r="SHG34" s="1"/>
      <c r="SHH34" s="1"/>
      <c r="SHI34" s="1"/>
      <c r="SHJ34" s="1"/>
      <c r="SHK34" s="1"/>
      <c r="SHL34" s="1"/>
      <c r="SHM34" s="1"/>
      <c r="SHN34" s="1"/>
      <c r="SHO34" s="1"/>
      <c r="SHP34" s="1"/>
      <c r="SHQ34" s="1"/>
      <c r="SHR34" s="1"/>
      <c r="SHS34" s="1"/>
      <c r="SHT34" s="1"/>
      <c r="SHU34" s="1"/>
      <c r="SHV34" s="1"/>
      <c r="SHW34" s="1"/>
      <c r="SHX34" s="1"/>
      <c r="SHY34" s="1"/>
      <c r="SHZ34" s="1"/>
      <c r="SIA34" s="1"/>
      <c r="SIB34" s="1"/>
      <c r="SIC34" s="1"/>
      <c r="SID34" s="1"/>
      <c r="SIE34" s="1"/>
      <c r="SIF34" s="1"/>
      <c r="SIG34" s="1"/>
      <c r="SIH34" s="1"/>
      <c r="SII34" s="1"/>
      <c r="SIJ34" s="1"/>
      <c r="SIK34" s="1"/>
      <c r="SIL34" s="1"/>
      <c r="SIM34" s="1"/>
      <c r="SIN34" s="1"/>
      <c r="SIO34" s="1"/>
      <c r="SIP34" s="1"/>
      <c r="SIQ34" s="1"/>
      <c r="SIR34" s="1"/>
      <c r="SIS34" s="1"/>
      <c r="SIT34" s="1"/>
      <c r="SIU34" s="1"/>
      <c r="SIV34" s="1"/>
      <c r="SIW34" s="1"/>
      <c r="SIX34" s="1"/>
      <c r="SIY34" s="1"/>
      <c r="SIZ34" s="1"/>
      <c r="SJA34" s="1"/>
      <c r="SJB34" s="1"/>
      <c r="SJC34" s="1"/>
      <c r="SJD34" s="1"/>
      <c r="SJE34" s="1"/>
      <c r="SJF34" s="1"/>
      <c r="SJG34" s="1"/>
      <c r="SJH34" s="1"/>
      <c r="SJI34" s="1"/>
      <c r="SJJ34" s="1"/>
      <c r="SJK34" s="1"/>
      <c r="SJL34" s="1"/>
      <c r="SJM34" s="1"/>
      <c r="SJN34" s="1"/>
      <c r="SJO34" s="1"/>
      <c r="SJP34" s="1"/>
      <c r="SJQ34" s="1"/>
      <c r="SJR34" s="1"/>
      <c r="SJS34" s="1"/>
      <c r="SJT34" s="1"/>
      <c r="SJU34" s="1"/>
      <c r="SJV34" s="1"/>
      <c r="SJW34" s="1"/>
      <c r="SJX34" s="1"/>
      <c r="SJY34" s="1"/>
      <c r="SJZ34" s="1"/>
      <c r="SKA34" s="1"/>
      <c r="SKB34" s="1"/>
      <c r="SKC34" s="1"/>
      <c r="SKD34" s="1"/>
      <c r="SKE34" s="1"/>
      <c r="SKF34" s="1"/>
      <c r="SKG34" s="1"/>
      <c r="SKH34" s="1"/>
      <c r="SKI34" s="1"/>
      <c r="SKJ34" s="1"/>
      <c r="SKK34" s="1"/>
      <c r="SKL34" s="1"/>
      <c r="SKM34" s="1"/>
      <c r="SKN34" s="1"/>
      <c r="SKO34" s="1"/>
      <c r="SKP34" s="1"/>
      <c r="SKQ34" s="1"/>
      <c r="SKR34" s="1"/>
      <c r="SKS34" s="1"/>
      <c r="SKT34" s="1"/>
      <c r="SKU34" s="1"/>
      <c r="SKV34" s="1"/>
      <c r="SKW34" s="1"/>
      <c r="SKX34" s="1"/>
      <c r="SKY34" s="1"/>
      <c r="SKZ34" s="1"/>
      <c r="SLA34" s="1"/>
      <c r="SLB34" s="1"/>
      <c r="SLC34" s="1"/>
      <c r="SLD34" s="1"/>
      <c r="SLE34" s="1"/>
      <c r="SLF34" s="1"/>
      <c r="SLG34" s="1"/>
      <c r="SLH34" s="1"/>
      <c r="SLI34" s="1"/>
      <c r="SLJ34" s="1"/>
      <c r="SLK34" s="1"/>
      <c r="SLL34" s="1"/>
      <c r="SLM34" s="1"/>
      <c r="SLN34" s="1"/>
      <c r="SLO34" s="1"/>
      <c r="SLP34" s="1"/>
      <c r="SLQ34" s="1"/>
      <c r="SLR34" s="1"/>
      <c r="SLS34" s="1"/>
      <c r="SLT34" s="1"/>
      <c r="SLU34" s="1"/>
      <c r="SLV34" s="1"/>
      <c r="SLW34" s="1"/>
      <c r="SLX34" s="1"/>
      <c r="SLY34" s="1"/>
      <c r="SLZ34" s="1"/>
      <c r="SMA34" s="1"/>
      <c r="SMB34" s="1"/>
      <c r="SMC34" s="1"/>
      <c r="SMD34" s="1"/>
      <c r="SME34" s="1"/>
      <c r="SMF34" s="1"/>
      <c r="SMG34" s="1"/>
      <c r="SMH34" s="1"/>
      <c r="SMI34" s="1"/>
      <c r="SMJ34" s="1"/>
      <c r="SMK34" s="1"/>
      <c r="SML34" s="1"/>
      <c r="SMM34" s="1"/>
      <c r="SMN34" s="1"/>
      <c r="SMO34" s="1"/>
      <c r="SMP34" s="1"/>
      <c r="SMQ34" s="1"/>
      <c r="SMR34" s="1"/>
      <c r="SMS34" s="1"/>
      <c r="SMT34" s="1"/>
      <c r="SMU34" s="1"/>
      <c r="SMV34" s="1"/>
      <c r="SMW34" s="1"/>
      <c r="SMX34" s="1"/>
      <c r="SMY34" s="1"/>
      <c r="SMZ34" s="1"/>
      <c r="SNA34" s="1"/>
      <c r="SNB34" s="1"/>
      <c r="SNC34" s="1"/>
      <c r="SND34" s="1"/>
      <c r="SNE34" s="1"/>
      <c r="SNF34" s="1"/>
      <c r="SNG34" s="1"/>
      <c r="SNH34" s="1"/>
      <c r="SNI34" s="1"/>
      <c r="SNJ34" s="1"/>
      <c r="SNK34" s="1"/>
      <c r="SNL34" s="1"/>
      <c r="SNM34" s="1"/>
      <c r="SNN34" s="1"/>
      <c r="SNO34" s="1"/>
      <c r="SNP34" s="1"/>
      <c r="SNQ34" s="1"/>
      <c r="SNR34" s="1"/>
      <c r="SNS34" s="1"/>
      <c r="SNT34" s="1"/>
      <c r="SNU34" s="1"/>
      <c r="SNV34" s="1"/>
      <c r="SNW34" s="1"/>
      <c r="SNX34" s="1"/>
      <c r="SNY34" s="1"/>
      <c r="SNZ34" s="1"/>
      <c r="SOA34" s="1"/>
      <c r="SOB34" s="1"/>
      <c r="SOC34" s="1"/>
      <c r="SOD34" s="1"/>
      <c r="SOE34" s="1"/>
      <c r="SOF34" s="1"/>
      <c r="SOG34" s="1"/>
      <c r="SOH34" s="1"/>
      <c r="SOI34" s="1"/>
      <c r="SOJ34" s="1"/>
      <c r="SOK34" s="1"/>
      <c r="SOL34" s="1"/>
      <c r="SOM34" s="1"/>
      <c r="SON34" s="1"/>
      <c r="SOO34" s="1"/>
      <c r="SOP34" s="1"/>
      <c r="SOQ34" s="1"/>
      <c r="SOR34" s="1"/>
      <c r="SOS34" s="1"/>
      <c r="SOT34" s="1"/>
      <c r="SOU34" s="1"/>
      <c r="SOV34" s="1"/>
      <c r="SOW34" s="1"/>
      <c r="SOX34" s="1"/>
      <c r="SOY34" s="1"/>
      <c r="SOZ34" s="1"/>
      <c r="SPA34" s="1"/>
      <c r="SPB34" s="1"/>
      <c r="SPC34" s="1"/>
      <c r="SPD34" s="1"/>
      <c r="SPE34" s="1"/>
      <c r="SPF34" s="1"/>
      <c r="SPG34" s="1"/>
      <c r="SPH34" s="1"/>
      <c r="SPI34" s="1"/>
      <c r="SPJ34" s="1"/>
      <c r="SPK34" s="1"/>
      <c r="SPL34" s="1"/>
      <c r="SPM34" s="1"/>
      <c r="SPN34" s="1"/>
      <c r="SPO34" s="1"/>
      <c r="SPP34" s="1"/>
      <c r="SPQ34" s="1"/>
      <c r="SPR34" s="1"/>
      <c r="SPS34" s="1"/>
      <c r="SPT34" s="1"/>
      <c r="SPU34" s="1"/>
      <c r="SPV34" s="1"/>
      <c r="SPW34" s="1"/>
      <c r="SPX34" s="1"/>
      <c r="SPY34" s="1"/>
      <c r="SPZ34" s="1"/>
      <c r="SQA34" s="1"/>
      <c r="SQB34" s="1"/>
      <c r="SQC34" s="1"/>
      <c r="SQD34" s="1"/>
      <c r="SQE34" s="1"/>
      <c r="SQF34" s="1"/>
      <c r="SQG34" s="1"/>
      <c r="SQH34" s="1"/>
      <c r="SQI34" s="1"/>
      <c r="SQJ34" s="1"/>
      <c r="SQK34" s="1"/>
      <c r="SQL34" s="1"/>
      <c r="SQM34" s="1"/>
      <c r="SQN34" s="1"/>
      <c r="SQO34" s="1"/>
      <c r="SQP34" s="1"/>
      <c r="SQQ34" s="1"/>
      <c r="SQR34" s="1"/>
      <c r="SQS34" s="1"/>
      <c r="SQT34" s="1"/>
      <c r="SQU34" s="1"/>
      <c r="SQV34" s="1"/>
      <c r="SQW34" s="1"/>
      <c r="SQX34" s="1"/>
      <c r="SQY34" s="1"/>
      <c r="SQZ34" s="1"/>
      <c r="SRA34" s="1"/>
      <c r="SRB34" s="1"/>
      <c r="SRC34" s="1"/>
      <c r="SRD34" s="1"/>
      <c r="SRE34" s="1"/>
      <c r="SRF34" s="1"/>
      <c r="SRG34" s="1"/>
      <c r="SRH34" s="1"/>
      <c r="SRI34" s="1"/>
      <c r="SRJ34" s="1"/>
      <c r="SRK34" s="1"/>
      <c r="SRL34" s="1"/>
      <c r="SRM34" s="1"/>
      <c r="SRN34" s="1"/>
      <c r="SRO34" s="1"/>
      <c r="SRP34" s="1"/>
      <c r="SRQ34" s="1"/>
      <c r="SRR34" s="1"/>
      <c r="SRS34" s="1"/>
      <c r="SRT34" s="1"/>
      <c r="SRU34" s="1"/>
      <c r="SRV34" s="1"/>
      <c r="SRW34" s="1"/>
      <c r="SRX34" s="1"/>
      <c r="SRY34" s="1"/>
      <c r="SRZ34" s="1"/>
      <c r="SSA34" s="1"/>
      <c r="SSB34" s="1"/>
      <c r="SSC34" s="1"/>
      <c r="SSD34" s="1"/>
      <c r="SSE34" s="1"/>
      <c r="SSF34" s="1"/>
      <c r="SSG34" s="1"/>
      <c r="SSH34" s="1"/>
      <c r="SSI34" s="1"/>
      <c r="SSJ34" s="1"/>
      <c r="SSK34" s="1"/>
      <c r="SSL34" s="1"/>
      <c r="SSM34" s="1"/>
      <c r="SSN34" s="1"/>
      <c r="SSO34" s="1"/>
      <c r="SSP34" s="1"/>
      <c r="SSQ34" s="1"/>
      <c r="SSR34" s="1"/>
      <c r="SSS34" s="1"/>
      <c r="SST34" s="1"/>
      <c r="SSU34" s="1"/>
      <c r="SSV34" s="1"/>
      <c r="SSW34" s="1"/>
      <c r="SSX34" s="1"/>
      <c r="SSY34" s="1"/>
      <c r="SSZ34" s="1"/>
      <c r="STA34" s="1"/>
      <c r="STB34" s="1"/>
      <c r="STC34" s="1"/>
      <c r="STD34" s="1"/>
      <c r="STE34" s="1"/>
      <c r="STF34" s="1"/>
      <c r="STG34" s="1"/>
      <c r="STH34" s="1"/>
      <c r="STI34" s="1"/>
      <c r="STJ34" s="1"/>
      <c r="STK34" s="1"/>
      <c r="STL34" s="1"/>
      <c r="STM34" s="1"/>
      <c r="STN34" s="1"/>
      <c r="STO34" s="1"/>
      <c r="STP34" s="1"/>
      <c r="STQ34" s="1"/>
      <c r="STR34" s="1"/>
      <c r="STS34" s="1"/>
      <c r="STT34" s="1"/>
      <c r="STU34" s="1"/>
      <c r="STV34" s="1"/>
      <c r="STW34" s="1"/>
      <c r="STX34" s="1"/>
      <c r="STY34" s="1"/>
      <c r="STZ34" s="1"/>
      <c r="SUA34" s="1"/>
      <c r="SUB34" s="1"/>
      <c r="SUC34" s="1"/>
      <c r="SUD34" s="1"/>
      <c r="SUE34" s="1"/>
      <c r="SUF34" s="1"/>
      <c r="SUG34" s="1"/>
      <c r="SUH34" s="1"/>
      <c r="SUI34" s="1"/>
      <c r="SUJ34" s="1"/>
      <c r="SUK34" s="1"/>
      <c r="SUL34" s="1"/>
      <c r="SUM34" s="1"/>
      <c r="SUN34" s="1"/>
      <c r="SUO34" s="1"/>
      <c r="SUP34" s="1"/>
      <c r="SUQ34" s="1"/>
      <c r="SUR34" s="1"/>
      <c r="SUS34" s="1"/>
      <c r="SUT34" s="1"/>
      <c r="SUU34" s="1"/>
      <c r="SUV34" s="1"/>
      <c r="SUW34" s="1"/>
      <c r="SUX34" s="1"/>
      <c r="SUY34" s="1"/>
      <c r="SUZ34" s="1"/>
      <c r="SVA34" s="1"/>
      <c r="SVB34" s="1"/>
      <c r="SVC34" s="1"/>
      <c r="SVD34" s="1"/>
      <c r="SVE34" s="1"/>
      <c r="SVF34" s="1"/>
      <c r="SVG34" s="1"/>
      <c r="SVH34" s="1"/>
      <c r="SVI34" s="1"/>
      <c r="SVJ34" s="1"/>
      <c r="SVK34" s="1"/>
      <c r="SVL34" s="1"/>
      <c r="SVM34" s="1"/>
      <c r="SVN34" s="1"/>
      <c r="SVO34" s="1"/>
      <c r="SVP34" s="1"/>
      <c r="SVQ34" s="1"/>
      <c r="SVR34" s="1"/>
      <c r="SVS34" s="1"/>
      <c r="SVT34" s="1"/>
      <c r="SVU34" s="1"/>
      <c r="SVV34" s="1"/>
      <c r="SVW34" s="1"/>
      <c r="SVX34" s="1"/>
      <c r="SVY34" s="1"/>
      <c r="SVZ34" s="1"/>
      <c r="SWA34" s="1"/>
      <c r="SWB34" s="1"/>
      <c r="SWC34" s="1"/>
      <c r="SWD34" s="1"/>
      <c r="SWE34" s="1"/>
      <c r="SWF34" s="1"/>
      <c r="SWG34" s="1"/>
      <c r="SWH34" s="1"/>
      <c r="SWI34" s="1"/>
      <c r="SWJ34" s="1"/>
      <c r="SWK34" s="1"/>
      <c r="SWL34" s="1"/>
      <c r="SWM34" s="1"/>
      <c r="SWN34" s="1"/>
      <c r="SWO34" s="1"/>
      <c r="SWP34" s="1"/>
      <c r="SWQ34" s="1"/>
      <c r="SWR34" s="1"/>
      <c r="SWS34" s="1"/>
      <c r="SWT34" s="1"/>
      <c r="SWU34" s="1"/>
      <c r="SWV34" s="1"/>
      <c r="SWW34" s="1"/>
      <c r="SWX34" s="1"/>
      <c r="SWY34" s="1"/>
      <c r="SWZ34" s="1"/>
      <c r="SXA34" s="1"/>
      <c r="SXB34" s="1"/>
      <c r="SXC34" s="1"/>
      <c r="SXD34" s="1"/>
      <c r="SXE34" s="1"/>
      <c r="SXF34" s="1"/>
      <c r="SXG34" s="1"/>
      <c r="SXH34" s="1"/>
      <c r="SXI34" s="1"/>
      <c r="SXJ34" s="1"/>
      <c r="SXK34" s="1"/>
      <c r="SXL34" s="1"/>
      <c r="SXM34" s="1"/>
      <c r="SXN34" s="1"/>
      <c r="SXO34" s="1"/>
      <c r="SXP34" s="1"/>
      <c r="SXQ34" s="1"/>
      <c r="SXR34" s="1"/>
      <c r="SXS34" s="1"/>
      <c r="SXT34" s="1"/>
      <c r="SXU34" s="1"/>
      <c r="SXV34" s="1"/>
      <c r="SXW34" s="1"/>
      <c r="SXX34" s="1"/>
      <c r="SXY34" s="1"/>
      <c r="SXZ34" s="1"/>
      <c r="SYA34" s="1"/>
      <c r="SYB34" s="1"/>
      <c r="SYC34" s="1"/>
      <c r="SYD34" s="1"/>
      <c r="SYE34" s="1"/>
      <c r="SYF34" s="1"/>
      <c r="SYG34" s="1"/>
      <c r="SYH34" s="1"/>
      <c r="SYI34" s="1"/>
      <c r="SYJ34" s="1"/>
      <c r="SYK34" s="1"/>
      <c r="SYL34" s="1"/>
      <c r="SYM34" s="1"/>
      <c r="SYN34" s="1"/>
      <c r="SYO34" s="1"/>
      <c r="SYP34" s="1"/>
      <c r="SYQ34" s="1"/>
      <c r="SYR34" s="1"/>
      <c r="SYS34" s="1"/>
      <c r="SYT34" s="1"/>
      <c r="SYU34" s="1"/>
      <c r="SYV34" s="1"/>
      <c r="SYW34" s="1"/>
      <c r="SYX34" s="1"/>
      <c r="SYY34" s="1"/>
      <c r="SYZ34" s="1"/>
      <c r="SZA34" s="1"/>
      <c r="SZB34" s="1"/>
      <c r="SZC34" s="1"/>
      <c r="SZD34" s="1"/>
      <c r="SZE34" s="1"/>
      <c r="SZF34" s="1"/>
      <c r="SZG34" s="1"/>
      <c r="SZH34" s="1"/>
      <c r="SZI34" s="1"/>
      <c r="SZJ34" s="1"/>
      <c r="SZK34" s="1"/>
      <c r="SZL34" s="1"/>
      <c r="SZM34" s="1"/>
      <c r="SZN34" s="1"/>
      <c r="SZO34" s="1"/>
      <c r="SZP34" s="1"/>
      <c r="SZQ34" s="1"/>
      <c r="SZR34" s="1"/>
      <c r="SZS34" s="1"/>
      <c r="SZT34" s="1"/>
      <c r="SZU34" s="1"/>
      <c r="SZV34" s="1"/>
      <c r="SZW34" s="1"/>
      <c r="SZX34" s="1"/>
      <c r="SZY34" s="1"/>
      <c r="SZZ34" s="1"/>
      <c r="TAA34" s="1"/>
      <c r="TAB34" s="1"/>
      <c r="TAC34" s="1"/>
      <c r="TAD34" s="1"/>
      <c r="TAE34" s="1"/>
      <c r="TAF34" s="1"/>
      <c r="TAG34" s="1"/>
      <c r="TAH34" s="1"/>
      <c r="TAI34" s="1"/>
      <c r="TAJ34" s="1"/>
      <c r="TAK34" s="1"/>
      <c r="TAL34" s="1"/>
      <c r="TAM34" s="1"/>
      <c r="TAN34" s="1"/>
      <c r="TAO34" s="1"/>
      <c r="TAP34" s="1"/>
      <c r="TAQ34" s="1"/>
      <c r="TAR34" s="1"/>
      <c r="TAS34" s="1"/>
      <c r="TAT34" s="1"/>
      <c r="TAU34" s="1"/>
      <c r="TAV34" s="1"/>
      <c r="TAW34" s="1"/>
      <c r="TAX34" s="1"/>
      <c r="TAY34" s="1"/>
      <c r="TAZ34" s="1"/>
      <c r="TBA34" s="1"/>
      <c r="TBB34" s="1"/>
      <c r="TBC34" s="1"/>
      <c r="TBD34" s="1"/>
      <c r="TBE34" s="1"/>
      <c r="TBF34" s="1"/>
      <c r="TBG34" s="1"/>
      <c r="TBH34" s="1"/>
      <c r="TBI34" s="1"/>
      <c r="TBJ34" s="1"/>
      <c r="TBK34" s="1"/>
      <c r="TBL34" s="1"/>
      <c r="TBM34" s="1"/>
      <c r="TBN34" s="1"/>
      <c r="TBO34" s="1"/>
      <c r="TBP34" s="1"/>
      <c r="TBQ34" s="1"/>
      <c r="TBR34" s="1"/>
      <c r="TBS34" s="1"/>
      <c r="TBT34" s="1"/>
      <c r="TBU34" s="1"/>
      <c r="TBV34" s="1"/>
      <c r="TBW34" s="1"/>
      <c r="TBX34" s="1"/>
      <c r="TBY34" s="1"/>
      <c r="TBZ34" s="1"/>
      <c r="TCA34" s="1"/>
      <c r="TCB34" s="1"/>
      <c r="TCC34" s="1"/>
      <c r="TCD34" s="1"/>
      <c r="TCE34" s="1"/>
      <c r="TCF34" s="1"/>
      <c r="TCG34" s="1"/>
      <c r="TCH34" s="1"/>
      <c r="TCI34" s="1"/>
      <c r="TCJ34" s="1"/>
      <c r="TCK34" s="1"/>
      <c r="TCL34" s="1"/>
      <c r="TCM34" s="1"/>
      <c r="TCN34" s="1"/>
      <c r="TCO34" s="1"/>
      <c r="TCP34" s="1"/>
      <c r="TCQ34" s="1"/>
      <c r="TCR34" s="1"/>
      <c r="TCS34" s="1"/>
      <c r="TCT34" s="1"/>
      <c r="TCU34" s="1"/>
      <c r="TCV34" s="1"/>
      <c r="TCW34" s="1"/>
      <c r="TCX34" s="1"/>
      <c r="TCY34" s="1"/>
      <c r="TCZ34" s="1"/>
      <c r="TDA34" s="1"/>
      <c r="TDB34" s="1"/>
      <c r="TDC34" s="1"/>
      <c r="TDD34" s="1"/>
      <c r="TDE34" s="1"/>
      <c r="TDF34" s="1"/>
      <c r="TDG34" s="1"/>
      <c r="TDH34" s="1"/>
      <c r="TDI34" s="1"/>
      <c r="TDJ34" s="1"/>
      <c r="TDK34" s="1"/>
      <c r="TDL34" s="1"/>
      <c r="TDM34" s="1"/>
      <c r="TDN34" s="1"/>
      <c r="TDO34" s="1"/>
      <c r="TDP34" s="1"/>
      <c r="TDQ34" s="1"/>
      <c r="TDR34" s="1"/>
      <c r="TDS34" s="1"/>
      <c r="TDT34" s="1"/>
      <c r="TDU34" s="1"/>
      <c r="TDV34" s="1"/>
      <c r="TDW34" s="1"/>
      <c r="TDX34" s="1"/>
      <c r="TDY34" s="1"/>
      <c r="TDZ34" s="1"/>
      <c r="TEA34" s="1"/>
      <c r="TEB34" s="1"/>
      <c r="TEC34" s="1"/>
      <c r="TED34" s="1"/>
      <c r="TEE34" s="1"/>
      <c r="TEF34" s="1"/>
      <c r="TEG34" s="1"/>
      <c r="TEH34" s="1"/>
      <c r="TEI34" s="1"/>
      <c r="TEJ34" s="1"/>
      <c r="TEK34" s="1"/>
      <c r="TEL34" s="1"/>
      <c r="TEM34" s="1"/>
      <c r="TEN34" s="1"/>
      <c r="TEO34" s="1"/>
      <c r="TEP34" s="1"/>
      <c r="TEQ34" s="1"/>
      <c r="TER34" s="1"/>
      <c r="TES34" s="1"/>
      <c r="TET34" s="1"/>
      <c r="TEU34" s="1"/>
      <c r="TEV34" s="1"/>
      <c r="TEW34" s="1"/>
      <c r="TEX34" s="1"/>
      <c r="TEY34" s="1"/>
      <c r="TEZ34" s="1"/>
      <c r="TFA34" s="1"/>
      <c r="TFB34" s="1"/>
      <c r="TFC34" s="1"/>
      <c r="TFD34" s="1"/>
      <c r="TFE34" s="1"/>
      <c r="TFF34" s="1"/>
      <c r="TFG34" s="1"/>
      <c r="TFH34" s="1"/>
      <c r="TFI34" s="1"/>
      <c r="TFJ34" s="1"/>
      <c r="TFK34" s="1"/>
      <c r="TFL34" s="1"/>
      <c r="TFM34" s="1"/>
      <c r="TFN34" s="1"/>
      <c r="TFO34" s="1"/>
      <c r="TFP34" s="1"/>
      <c r="TFQ34" s="1"/>
      <c r="TFR34" s="1"/>
      <c r="TFS34" s="1"/>
      <c r="TFT34" s="1"/>
      <c r="TFU34" s="1"/>
      <c r="TFV34" s="1"/>
      <c r="TFW34" s="1"/>
      <c r="TFX34" s="1"/>
      <c r="TFY34" s="1"/>
      <c r="TFZ34" s="1"/>
      <c r="TGA34" s="1"/>
      <c r="TGB34" s="1"/>
      <c r="TGC34" s="1"/>
      <c r="TGD34" s="1"/>
      <c r="TGE34" s="1"/>
      <c r="TGF34" s="1"/>
      <c r="TGG34" s="1"/>
      <c r="TGH34" s="1"/>
      <c r="TGI34" s="1"/>
      <c r="TGJ34" s="1"/>
      <c r="TGK34" s="1"/>
      <c r="TGL34" s="1"/>
      <c r="TGM34" s="1"/>
      <c r="TGN34" s="1"/>
      <c r="TGO34" s="1"/>
      <c r="TGP34" s="1"/>
      <c r="TGQ34" s="1"/>
      <c r="TGR34" s="1"/>
      <c r="TGS34" s="1"/>
      <c r="TGT34" s="1"/>
      <c r="TGU34" s="1"/>
      <c r="TGV34" s="1"/>
      <c r="TGW34" s="1"/>
      <c r="TGX34" s="1"/>
      <c r="TGY34" s="1"/>
      <c r="TGZ34" s="1"/>
      <c r="THA34" s="1"/>
      <c r="THB34" s="1"/>
      <c r="THC34" s="1"/>
      <c r="THD34" s="1"/>
      <c r="THE34" s="1"/>
      <c r="THF34" s="1"/>
      <c r="THG34" s="1"/>
      <c r="THH34" s="1"/>
      <c r="THI34" s="1"/>
      <c r="THJ34" s="1"/>
      <c r="THK34" s="1"/>
      <c r="THL34" s="1"/>
      <c r="THM34" s="1"/>
      <c r="THN34" s="1"/>
      <c r="THO34" s="1"/>
      <c r="THP34" s="1"/>
      <c r="THQ34" s="1"/>
      <c r="THR34" s="1"/>
      <c r="THS34" s="1"/>
      <c r="THT34" s="1"/>
      <c r="THU34" s="1"/>
      <c r="THV34" s="1"/>
      <c r="THW34" s="1"/>
      <c r="THX34" s="1"/>
      <c r="THY34" s="1"/>
      <c r="THZ34" s="1"/>
      <c r="TIA34" s="1"/>
      <c r="TIB34" s="1"/>
      <c r="TIC34" s="1"/>
      <c r="TID34" s="1"/>
      <c r="TIE34" s="1"/>
      <c r="TIF34" s="1"/>
      <c r="TIG34" s="1"/>
      <c r="TIH34" s="1"/>
      <c r="TII34" s="1"/>
      <c r="TIJ34" s="1"/>
      <c r="TIK34" s="1"/>
      <c r="TIL34" s="1"/>
      <c r="TIM34" s="1"/>
      <c r="TIN34" s="1"/>
      <c r="TIO34" s="1"/>
      <c r="TIP34" s="1"/>
      <c r="TIQ34" s="1"/>
      <c r="TIR34" s="1"/>
      <c r="TIS34" s="1"/>
      <c r="TIT34" s="1"/>
      <c r="TIU34" s="1"/>
      <c r="TIV34" s="1"/>
      <c r="TIW34" s="1"/>
      <c r="TIX34" s="1"/>
      <c r="TIY34" s="1"/>
      <c r="TIZ34" s="1"/>
      <c r="TJA34" s="1"/>
      <c r="TJB34" s="1"/>
      <c r="TJC34" s="1"/>
      <c r="TJD34" s="1"/>
      <c r="TJE34" s="1"/>
      <c r="TJF34" s="1"/>
      <c r="TJG34" s="1"/>
      <c r="TJH34" s="1"/>
      <c r="TJI34" s="1"/>
      <c r="TJJ34" s="1"/>
      <c r="TJK34" s="1"/>
      <c r="TJL34" s="1"/>
      <c r="TJM34" s="1"/>
      <c r="TJN34" s="1"/>
      <c r="TJO34" s="1"/>
      <c r="TJP34" s="1"/>
      <c r="TJQ34" s="1"/>
      <c r="TJR34" s="1"/>
      <c r="TJS34" s="1"/>
      <c r="TJT34" s="1"/>
      <c r="TJU34" s="1"/>
      <c r="TJV34" s="1"/>
      <c r="TJW34" s="1"/>
      <c r="TJX34" s="1"/>
      <c r="TJY34" s="1"/>
      <c r="TJZ34" s="1"/>
      <c r="TKA34" s="1"/>
      <c r="TKB34" s="1"/>
      <c r="TKC34" s="1"/>
      <c r="TKD34" s="1"/>
      <c r="TKE34" s="1"/>
      <c r="TKF34" s="1"/>
      <c r="TKG34" s="1"/>
      <c r="TKH34" s="1"/>
      <c r="TKI34" s="1"/>
      <c r="TKJ34" s="1"/>
      <c r="TKK34" s="1"/>
      <c r="TKL34" s="1"/>
      <c r="TKM34" s="1"/>
      <c r="TKN34" s="1"/>
      <c r="TKO34" s="1"/>
      <c r="TKP34" s="1"/>
      <c r="TKQ34" s="1"/>
      <c r="TKR34" s="1"/>
      <c r="TKS34" s="1"/>
      <c r="TKT34" s="1"/>
      <c r="TKU34" s="1"/>
      <c r="TKV34" s="1"/>
      <c r="TKW34" s="1"/>
      <c r="TKX34" s="1"/>
      <c r="TKY34" s="1"/>
      <c r="TKZ34" s="1"/>
      <c r="TLA34" s="1"/>
      <c r="TLB34" s="1"/>
      <c r="TLC34" s="1"/>
      <c r="TLD34" s="1"/>
      <c r="TLE34" s="1"/>
      <c r="TLF34" s="1"/>
      <c r="TLG34" s="1"/>
      <c r="TLH34" s="1"/>
      <c r="TLI34" s="1"/>
      <c r="TLJ34" s="1"/>
      <c r="TLK34" s="1"/>
      <c r="TLL34" s="1"/>
      <c r="TLM34" s="1"/>
      <c r="TLN34" s="1"/>
      <c r="TLO34" s="1"/>
      <c r="TLP34" s="1"/>
      <c r="TLQ34" s="1"/>
      <c r="TLR34" s="1"/>
      <c r="TLS34" s="1"/>
      <c r="TLT34" s="1"/>
      <c r="TLU34" s="1"/>
      <c r="TLV34" s="1"/>
      <c r="TLW34" s="1"/>
      <c r="TLX34" s="1"/>
      <c r="TLY34" s="1"/>
      <c r="TLZ34" s="1"/>
      <c r="TMA34" s="1"/>
      <c r="TMB34" s="1"/>
      <c r="TMC34" s="1"/>
      <c r="TMD34" s="1"/>
      <c r="TME34" s="1"/>
      <c r="TMF34" s="1"/>
      <c r="TMG34" s="1"/>
      <c r="TMH34" s="1"/>
      <c r="TMI34" s="1"/>
      <c r="TMJ34" s="1"/>
      <c r="TMK34" s="1"/>
      <c r="TML34" s="1"/>
      <c r="TMM34" s="1"/>
      <c r="TMN34" s="1"/>
      <c r="TMO34" s="1"/>
      <c r="TMP34" s="1"/>
      <c r="TMQ34" s="1"/>
      <c r="TMR34" s="1"/>
      <c r="TMS34" s="1"/>
      <c r="TMT34" s="1"/>
      <c r="TMU34" s="1"/>
      <c r="TMV34" s="1"/>
      <c r="TMW34" s="1"/>
      <c r="TMX34" s="1"/>
      <c r="TMY34" s="1"/>
      <c r="TMZ34" s="1"/>
      <c r="TNA34" s="1"/>
      <c r="TNB34" s="1"/>
      <c r="TNC34" s="1"/>
      <c r="TND34" s="1"/>
      <c r="TNE34" s="1"/>
      <c r="TNF34" s="1"/>
      <c r="TNG34" s="1"/>
      <c r="TNH34" s="1"/>
      <c r="TNI34" s="1"/>
      <c r="TNJ34" s="1"/>
      <c r="TNK34" s="1"/>
      <c r="TNL34" s="1"/>
      <c r="TNM34" s="1"/>
      <c r="TNN34" s="1"/>
      <c r="TNO34" s="1"/>
      <c r="TNP34" s="1"/>
      <c r="TNQ34" s="1"/>
      <c r="TNR34" s="1"/>
      <c r="TNS34" s="1"/>
      <c r="TNT34" s="1"/>
      <c r="TNU34" s="1"/>
      <c r="TNV34" s="1"/>
      <c r="TNW34" s="1"/>
      <c r="TNX34" s="1"/>
      <c r="TNY34" s="1"/>
      <c r="TNZ34" s="1"/>
      <c r="TOA34" s="1"/>
      <c r="TOB34" s="1"/>
      <c r="TOC34" s="1"/>
      <c r="TOD34" s="1"/>
      <c r="TOE34" s="1"/>
      <c r="TOF34" s="1"/>
      <c r="TOG34" s="1"/>
      <c r="TOH34" s="1"/>
      <c r="TOI34" s="1"/>
      <c r="TOJ34" s="1"/>
      <c r="TOK34" s="1"/>
      <c r="TOL34" s="1"/>
      <c r="TOM34" s="1"/>
      <c r="TON34" s="1"/>
      <c r="TOO34" s="1"/>
      <c r="TOP34" s="1"/>
      <c r="TOQ34" s="1"/>
      <c r="TOR34" s="1"/>
      <c r="TOS34" s="1"/>
      <c r="TOT34" s="1"/>
      <c r="TOU34" s="1"/>
      <c r="TOV34" s="1"/>
      <c r="TOW34" s="1"/>
      <c r="TOX34" s="1"/>
      <c r="TOY34" s="1"/>
      <c r="TOZ34" s="1"/>
      <c r="TPA34" s="1"/>
      <c r="TPB34" s="1"/>
      <c r="TPC34" s="1"/>
      <c r="TPD34" s="1"/>
      <c r="TPE34" s="1"/>
      <c r="TPF34" s="1"/>
      <c r="TPG34" s="1"/>
      <c r="TPH34" s="1"/>
      <c r="TPI34" s="1"/>
      <c r="TPJ34" s="1"/>
      <c r="TPK34" s="1"/>
      <c r="TPL34" s="1"/>
      <c r="TPM34" s="1"/>
      <c r="TPN34" s="1"/>
      <c r="TPO34" s="1"/>
      <c r="TPP34" s="1"/>
      <c r="TPQ34" s="1"/>
      <c r="TPR34" s="1"/>
      <c r="TPS34" s="1"/>
      <c r="TPT34" s="1"/>
      <c r="TPU34" s="1"/>
      <c r="TPV34" s="1"/>
      <c r="TPW34" s="1"/>
      <c r="TPX34" s="1"/>
      <c r="TPY34" s="1"/>
      <c r="TPZ34" s="1"/>
      <c r="TQA34" s="1"/>
      <c r="TQB34" s="1"/>
      <c r="TQC34" s="1"/>
      <c r="TQD34" s="1"/>
      <c r="TQE34" s="1"/>
      <c r="TQF34" s="1"/>
      <c r="TQG34" s="1"/>
      <c r="TQH34" s="1"/>
      <c r="TQI34" s="1"/>
      <c r="TQJ34" s="1"/>
      <c r="TQK34" s="1"/>
      <c r="TQL34" s="1"/>
      <c r="TQM34" s="1"/>
      <c r="TQN34" s="1"/>
      <c r="TQO34" s="1"/>
      <c r="TQP34" s="1"/>
      <c r="TQQ34" s="1"/>
      <c r="TQR34" s="1"/>
      <c r="TQS34" s="1"/>
      <c r="TQT34" s="1"/>
      <c r="TQU34" s="1"/>
      <c r="TQV34" s="1"/>
      <c r="TQW34" s="1"/>
      <c r="TQX34" s="1"/>
      <c r="TQY34" s="1"/>
      <c r="TQZ34" s="1"/>
      <c r="TRA34" s="1"/>
      <c r="TRB34" s="1"/>
      <c r="TRC34" s="1"/>
      <c r="TRD34" s="1"/>
      <c r="TRE34" s="1"/>
      <c r="TRF34" s="1"/>
      <c r="TRG34" s="1"/>
      <c r="TRH34" s="1"/>
      <c r="TRI34" s="1"/>
      <c r="TRJ34" s="1"/>
      <c r="TRK34" s="1"/>
      <c r="TRL34" s="1"/>
      <c r="TRM34" s="1"/>
      <c r="TRN34" s="1"/>
      <c r="TRO34" s="1"/>
      <c r="TRP34" s="1"/>
      <c r="TRQ34" s="1"/>
      <c r="TRR34" s="1"/>
      <c r="TRS34" s="1"/>
      <c r="TRT34" s="1"/>
      <c r="TRU34" s="1"/>
      <c r="TRV34" s="1"/>
      <c r="TRW34" s="1"/>
      <c r="TRX34" s="1"/>
      <c r="TRY34" s="1"/>
      <c r="TRZ34" s="1"/>
      <c r="TSA34" s="1"/>
      <c r="TSB34" s="1"/>
      <c r="TSC34" s="1"/>
      <c r="TSD34" s="1"/>
      <c r="TSE34" s="1"/>
      <c r="TSF34" s="1"/>
      <c r="TSG34" s="1"/>
      <c r="TSH34" s="1"/>
      <c r="TSI34" s="1"/>
      <c r="TSJ34" s="1"/>
      <c r="TSK34" s="1"/>
      <c r="TSL34" s="1"/>
      <c r="TSM34" s="1"/>
      <c r="TSN34" s="1"/>
      <c r="TSO34" s="1"/>
      <c r="TSP34" s="1"/>
      <c r="TSQ34" s="1"/>
      <c r="TSR34" s="1"/>
      <c r="TSS34" s="1"/>
      <c r="TST34" s="1"/>
      <c r="TSU34" s="1"/>
      <c r="TSV34" s="1"/>
      <c r="TSW34" s="1"/>
      <c r="TSX34" s="1"/>
      <c r="TSY34" s="1"/>
      <c r="TSZ34" s="1"/>
      <c r="TTA34" s="1"/>
      <c r="TTB34" s="1"/>
      <c r="TTC34" s="1"/>
      <c r="TTD34" s="1"/>
      <c r="TTE34" s="1"/>
      <c r="TTF34" s="1"/>
      <c r="TTG34" s="1"/>
      <c r="TTH34" s="1"/>
      <c r="TTI34" s="1"/>
      <c r="TTJ34" s="1"/>
      <c r="TTK34" s="1"/>
      <c r="TTL34" s="1"/>
      <c r="TTM34" s="1"/>
      <c r="TTN34" s="1"/>
      <c r="TTO34" s="1"/>
      <c r="TTP34" s="1"/>
      <c r="TTQ34" s="1"/>
      <c r="TTR34" s="1"/>
      <c r="TTS34" s="1"/>
      <c r="TTT34" s="1"/>
      <c r="TTU34" s="1"/>
      <c r="TTV34" s="1"/>
      <c r="TTW34" s="1"/>
      <c r="TTX34" s="1"/>
      <c r="TTY34" s="1"/>
      <c r="TTZ34" s="1"/>
      <c r="TUA34" s="1"/>
      <c r="TUB34" s="1"/>
      <c r="TUC34" s="1"/>
      <c r="TUD34" s="1"/>
      <c r="TUE34" s="1"/>
      <c r="TUF34" s="1"/>
      <c r="TUG34" s="1"/>
      <c r="TUH34" s="1"/>
      <c r="TUI34" s="1"/>
      <c r="TUJ34" s="1"/>
      <c r="TUK34" s="1"/>
      <c r="TUL34" s="1"/>
      <c r="TUM34" s="1"/>
      <c r="TUN34" s="1"/>
      <c r="TUO34" s="1"/>
      <c r="TUP34" s="1"/>
      <c r="TUQ34" s="1"/>
      <c r="TUR34" s="1"/>
      <c r="TUS34" s="1"/>
      <c r="TUT34" s="1"/>
      <c r="TUU34" s="1"/>
      <c r="TUV34" s="1"/>
      <c r="TUW34" s="1"/>
      <c r="TUX34" s="1"/>
      <c r="TUY34" s="1"/>
      <c r="TUZ34" s="1"/>
      <c r="TVA34" s="1"/>
      <c r="TVB34" s="1"/>
      <c r="TVC34" s="1"/>
      <c r="TVD34" s="1"/>
      <c r="TVE34" s="1"/>
      <c r="TVF34" s="1"/>
      <c r="TVG34" s="1"/>
      <c r="TVH34" s="1"/>
      <c r="TVI34" s="1"/>
      <c r="TVJ34" s="1"/>
      <c r="TVK34" s="1"/>
      <c r="TVL34" s="1"/>
      <c r="TVM34" s="1"/>
      <c r="TVN34" s="1"/>
      <c r="TVO34" s="1"/>
      <c r="TVP34" s="1"/>
      <c r="TVQ34" s="1"/>
      <c r="TVR34" s="1"/>
      <c r="TVS34" s="1"/>
      <c r="TVT34" s="1"/>
      <c r="TVU34" s="1"/>
      <c r="TVV34" s="1"/>
      <c r="TVW34" s="1"/>
      <c r="TVX34" s="1"/>
      <c r="TVY34" s="1"/>
      <c r="TVZ34" s="1"/>
      <c r="TWA34" s="1"/>
      <c r="TWB34" s="1"/>
      <c r="TWC34" s="1"/>
      <c r="TWD34" s="1"/>
      <c r="TWE34" s="1"/>
      <c r="TWF34" s="1"/>
      <c r="TWG34" s="1"/>
      <c r="TWH34" s="1"/>
      <c r="TWI34" s="1"/>
      <c r="TWJ34" s="1"/>
      <c r="TWK34" s="1"/>
      <c r="TWL34" s="1"/>
      <c r="TWM34" s="1"/>
      <c r="TWN34" s="1"/>
      <c r="TWO34" s="1"/>
      <c r="TWP34" s="1"/>
      <c r="TWQ34" s="1"/>
      <c r="TWR34" s="1"/>
      <c r="TWS34" s="1"/>
      <c r="TWT34" s="1"/>
      <c r="TWU34" s="1"/>
      <c r="TWV34" s="1"/>
      <c r="TWW34" s="1"/>
      <c r="TWX34" s="1"/>
      <c r="TWY34" s="1"/>
      <c r="TWZ34" s="1"/>
      <c r="TXA34" s="1"/>
      <c r="TXB34" s="1"/>
      <c r="TXC34" s="1"/>
      <c r="TXD34" s="1"/>
      <c r="TXE34" s="1"/>
      <c r="TXF34" s="1"/>
      <c r="TXG34" s="1"/>
      <c r="TXH34" s="1"/>
      <c r="TXI34" s="1"/>
      <c r="TXJ34" s="1"/>
      <c r="TXK34" s="1"/>
      <c r="TXL34" s="1"/>
      <c r="TXM34" s="1"/>
      <c r="TXN34" s="1"/>
      <c r="TXO34" s="1"/>
      <c r="TXP34" s="1"/>
      <c r="TXQ34" s="1"/>
      <c r="TXR34" s="1"/>
      <c r="TXS34" s="1"/>
      <c r="TXT34" s="1"/>
      <c r="TXU34" s="1"/>
      <c r="TXV34" s="1"/>
      <c r="TXW34" s="1"/>
      <c r="TXX34" s="1"/>
      <c r="TXY34" s="1"/>
      <c r="TXZ34" s="1"/>
      <c r="TYA34" s="1"/>
      <c r="TYB34" s="1"/>
      <c r="TYC34" s="1"/>
      <c r="TYD34" s="1"/>
      <c r="TYE34" s="1"/>
      <c r="TYF34" s="1"/>
      <c r="TYG34" s="1"/>
      <c r="TYH34" s="1"/>
      <c r="TYI34" s="1"/>
      <c r="TYJ34" s="1"/>
      <c r="TYK34" s="1"/>
      <c r="TYL34" s="1"/>
      <c r="TYM34" s="1"/>
      <c r="TYN34" s="1"/>
      <c r="TYO34" s="1"/>
      <c r="TYP34" s="1"/>
      <c r="TYQ34" s="1"/>
      <c r="TYR34" s="1"/>
      <c r="TYS34" s="1"/>
      <c r="TYT34" s="1"/>
      <c r="TYU34" s="1"/>
      <c r="TYV34" s="1"/>
      <c r="TYW34" s="1"/>
      <c r="TYX34" s="1"/>
      <c r="TYY34" s="1"/>
      <c r="TYZ34" s="1"/>
      <c r="TZA34" s="1"/>
      <c r="TZB34" s="1"/>
      <c r="TZC34" s="1"/>
      <c r="TZD34" s="1"/>
      <c r="TZE34" s="1"/>
      <c r="TZF34" s="1"/>
      <c r="TZG34" s="1"/>
      <c r="TZH34" s="1"/>
      <c r="TZI34" s="1"/>
      <c r="TZJ34" s="1"/>
      <c r="TZK34" s="1"/>
      <c r="TZL34" s="1"/>
      <c r="TZM34" s="1"/>
      <c r="TZN34" s="1"/>
      <c r="TZO34" s="1"/>
      <c r="TZP34" s="1"/>
      <c r="TZQ34" s="1"/>
      <c r="TZR34" s="1"/>
      <c r="TZS34" s="1"/>
      <c r="TZT34" s="1"/>
      <c r="TZU34" s="1"/>
      <c r="TZV34" s="1"/>
      <c r="TZW34" s="1"/>
      <c r="TZX34" s="1"/>
      <c r="TZY34" s="1"/>
      <c r="TZZ34" s="1"/>
      <c r="UAA34" s="1"/>
      <c r="UAB34" s="1"/>
      <c r="UAC34" s="1"/>
      <c r="UAD34" s="1"/>
      <c r="UAE34" s="1"/>
      <c r="UAF34" s="1"/>
      <c r="UAG34" s="1"/>
      <c r="UAH34" s="1"/>
      <c r="UAI34" s="1"/>
      <c r="UAJ34" s="1"/>
      <c r="UAK34" s="1"/>
      <c r="UAL34" s="1"/>
      <c r="UAM34" s="1"/>
      <c r="UAN34" s="1"/>
      <c r="UAO34" s="1"/>
      <c r="UAP34" s="1"/>
      <c r="UAQ34" s="1"/>
      <c r="UAR34" s="1"/>
      <c r="UAS34" s="1"/>
      <c r="UAT34" s="1"/>
      <c r="UAU34" s="1"/>
      <c r="UAV34" s="1"/>
      <c r="UAW34" s="1"/>
      <c r="UAX34" s="1"/>
      <c r="UAY34" s="1"/>
      <c r="UAZ34" s="1"/>
      <c r="UBA34" s="1"/>
      <c r="UBB34" s="1"/>
      <c r="UBC34" s="1"/>
      <c r="UBD34" s="1"/>
      <c r="UBE34" s="1"/>
      <c r="UBF34" s="1"/>
      <c r="UBG34" s="1"/>
      <c r="UBH34" s="1"/>
      <c r="UBI34" s="1"/>
      <c r="UBJ34" s="1"/>
      <c r="UBK34" s="1"/>
      <c r="UBL34" s="1"/>
      <c r="UBM34" s="1"/>
      <c r="UBN34" s="1"/>
      <c r="UBO34" s="1"/>
      <c r="UBP34" s="1"/>
      <c r="UBQ34" s="1"/>
      <c r="UBR34" s="1"/>
      <c r="UBS34" s="1"/>
      <c r="UBT34" s="1"/>
      <c r="UBU34" s="1"/>
      <c r="UBV34" s="1"/>
      <c r="UBW34" s="1"/>
      <c r="UBX34" s="1"/>
      <c r="UBY34" s="1"/>
      <c r="UBZ34" s="1"/>
      <c r="UCA34" s="1"/>
      <c r="UCB34" s="1"/>
      <c r="UCC34" s="1"/>
      <c r="UCD34" s="1"/>
      <c r="UCE34" s="1"/>
      <c r="UCF34" s="1"/>
      <c r="UCG34" s="1"/>
      <c r="UCH34" s="1"/>
      <c r="UCI34" s="1"/>
      <c r="UCJ34" s="1"/>
      <c r="UCK34" s="1"/>
      <c r="UCL34" s="1"/>
      <c r="UCM34" s="1"/>
      <c r="UCN34" s="1"/>
      <c r="UCO34" s="1"/>
      <c r="UCP34" s="1"/>
      <c r="UCQ34" s="1"/>
      <c r="UCR34" s="1"/>
      <c r="UCS34" s="1"/>
      <c r="UCT34" s="1"/>
      <c r="UCU34" s="1"/>
      <c r="UCV34" s="1"/>
      <c r="UCW34" s="1"/>
      <c r="UCX34" s="1"/>
      <c r="UCY34" s="1"/>
      <c r="UCZ34" s="1"/>
      <c r="UDA34" s="1"/>
      <c r="UDB34" s="1"/>
      <c r="UDC34" s="1"/>
      <c r="UDD34" s="1"/>
      <c r="UDE34" s="1"/>
      <c r="UDF34" s="1"/>
      <c r="UDG34" s="1"/>
      <c r="UDH34" s="1"/>
      <c r="UDI34" s="1"/>
      <c r="UDJ34" s="1"/>
      <c r="UDK34" s="1"/>
      <c r="UDL34" s="1"/>
      <c r="UDM34" s="1"/>
      <c r="UDN34" s="1"/>
      <c r="UDO34" s="1"/>
      <c r="UDP34" s="1"/>
      <c r="UDQ34" s="1"/>
      <c r="UDR34" s="1"/>
      <c r="UDS34" s="1"/>
      <c r="UDT34" s="1"/>
      <c r="UDU34" s="1"/>
      <c r="UDV34" s="1"/>
      <c r="UDW34" s="1"/>
      <c r="UDX34" s="1"/>
      <c r="UDY34" s="1"/>
      <c r="UDZ34" s="1"/>
      <c r="UEA34" s="1"/>
      <c r="UEB34" s="1"/>
      <c r="UEC34" s="1"/>
      <c r="UED34" s="1"/>
      <c r="UEE34" s="1"/>
      <c r="UEF34" s="1"/>
      <c r="UEG34" s="1"/>
      <c r="UEH34" s="1"/>
      <c r="UEI34" s="1"/>
      <c r="UEJ34" s="1"/>
      <c r="UEK34" s="1"/>
      <c r="UEL34" s="1"/>
      <c r="UEM34" s="1"/>
      <c r="UEN34" s="1"/>
      <c r="UEO34" s="1"/>
      <c r="UEP34" s="1"/>
      <c r="UEQ34" s="1"/>
      <c r="UER34" s="1"/>
      <c r="UES34" s="1"/>
      <c r="UET34" s="1"/>
      <c r="UEU34" s="1"/>
      <c r="UEV34" s="1"/>
      <c r="UEW34" s="1"/>
      <c r="UEX34" s="1"/>
      <c r="UEY34" s="1"/>
      <c r="UEZ34" s="1"/>
      <c r="UFA34" s="1"/>
      <c r="UFB34" s="1"/>
      <c r="UFC34" s="1"/>
      <c r="UFD34" s="1"/>
      <c r="UFE34" s="1"/>
      <c r="UFF34" s="1"/>
      <c r="UFG34" s="1"/>
      <c r="UFH34" s="1"/>
      <c r="UFI34" s="1"/>
      <c r="UFJ34" s="1"/>
      <c r="UFK34" s="1"/>
      <c r="UFL34" s="1"/>
      <c r="UFM34" s="1"/>
      <c r="UFN34" s="1"/>
      <c r="UFO34" s="1"/>
      <c r="UFP34" s="1"/>
      <c r="UFQ34" s="1"/>
      <c r="UFR34" s="1"/>
      <c r="UFS34" s="1"/>
      <c r="UFT34" s="1"/>
      <c r="UFU34" s="1"/>
      <c r="UFV34" s="1"/>
      <c r="UFW34" s="1"/>
      <c r="UFX34" s="1"/>
      <c r="UFY34" s="1"/>
      <c r="UFZ34" s="1"/>
      <c r="UGA34" s="1"/>
      <c r="UGB34" s="1"/>
      <c r="UGC34" s="1"/>
      <c r="UGD34" s="1"/>
      <c r="UGE34" s="1"/>
      <c r="UGF34" s="1"/>
      <c r="UGG34" s="1"/>
      <c r="UGH34" s="1"/>
      <c r="UGI34" s="1"/>
      <c r="UGJ34" s="1"/>
      <c r="UGK34" s="1"/>
      <c r="UGL34" s="1"/>
      <c r="UGM34" s="1"/>
      <c r="UGN34" s="1"/>
      <c r="UGO34" s="1"/>
      <c r="UGP34" s="1"/>
      <c r="UGQ34" s="1"/>
      <c r="UGR34" s="1"/>
      <c r="UGS34" s="1"/>
      <c r="UGT34" s="1"/>
      <c r="UGU34" s="1"/>
      <c r="UGV34" s="1"/>
      <c r="UGW34" s="1"/>
      <c r="UGX34" s="1"/>
      <c r="UGY34" s="1"/>
      <c r="UGZ34" s="1"/>
      <c r="UHA34" s="1"/>
      <c r="UHB34" s="1"/>
      <c r="UHC34" s="1"/>
      <c r="UHD34" s="1"/>
      <c r="UHE34" s="1"/>
      <c r="UHF34" s="1"/>
      <c r="UHG34" s="1"/>
      <c r="UHH34" s="1"/>
      <c r="UHI34" s="1"/>
      <c r="UHJ34" s="1"/>
      <c r="UHK34" s="1"/>
      <c r="UHL34" s="1"/>
      <c r="UHM34" s="1"/>
      <c r="UHN34" s="1"/>
      <c r="UHO34" s="1"/>
      <c r="UHP34" s="1"/>
      <c r="UHQ34" s="1"/>
      <c r="UHR34" s="1"/>
      <c r="UHS34" s="1"/>
      <c r="UHT34" s="1"/>
      <c r="UHU34" s="1"/>
      <c r="UHV34" s="1"/>
      <c r="UHW34" s="1"/>
      <c r="UHX34" s="1"/>
      <c r="UHY34" s="1"/>
      <c r="UHZ34" s="1"/>
      <c r="UIA34" s="1"/>
      <c r="UIB34" s="1"/>
      <c r="UIC34" s="1"/>
      <c r="UID34" s="1"/>
      <c r="UIE34" s="1"/>
      <c r="UIF34" s="1"/>
      <c r="UIG34" s="1"/>
      <c r="UIH34" s="1"/>
      <c r="UII34" s="1"/>
      <c r="UIJ34" s="1"/>
      <c r="UIK34" s="1"/>
      <c r="UIL34" s="1"/>
      <c r="UIM34" s="1"/>
      <c r="UIN34" s="1"/>
      <c r="UIO34" s="1"/>
      <c r="UIP34" s="1"/>
      <c r="UIQ34" s="1"/>
      <c r="UIR34" s="1"/>
      <c r="UIS34" s="1"/>
      <c r="UIT34" s="1"/>
      <c r="UIU34" s="1"/>
      <c r="UIV34" s="1"/>
      <c r="UIW34" s="1"/>
      <c r="UIX34" s="1"/>
      <c r="UIY34" s="1"/>
      <c r="UIZ34" s="1"/>
      <c r="UJA34" s="1"/>
      <c r="UJB34" s="1"/>
      <c r="UJC34" s="1"/>
      <c r="UJD34" s="1"/>
      <c r="UJE34" s="1"/>
      <c r="UJF34" s="1"/>
      <c r="UJG34" s="1"/>
      <c r="UJH34" s="1"/>
      <c r="UJI34" s="1"/>
      <c r="UJJ34" s="1"/>
      <c r="UJK34" s="1"/>
      <c r="UJL34" s="1"/>
      <c r="UJM34" s="1"/>
      <c r="UJN34" s="1"/>
      <c r="UJO34" s="1"/>
      <c r="UJP34" s="1"/>
      <c r="UJQ34" s="1"/>
      <c r="UJR34" s="1"/>
      <c r="UJS34" s="1"/>
      <c r="UJT34" s="1"/>
      <c r="UJU34" s="1"/>
      <c r="UJV34" s="1"/>
      <c r="UJW34" s="1"/>
      <c r="UJX34" s="1"/>
      <c r="UJY34" s="1"/>
      <c r="UJZ34" s="1"/>
      <c r="UKA34" s="1"/>
      <c r="UKB34" s="1"/>
      <c r="UKC34" s="1"/>
      <c r="UKD34" s="1"/>
      <c r="UKE34" s="1"/>
      <c r="UKF34" s="1"/>
      <c r="UKG34" s="1"/>
      <c r="UKH34" s="1"/>
      <c r="UKI34" s="1"/>
      <c r="UKJ34" s="1"/>
      <c r="UKK34" s="1"/>
      <c r="UKL34" s="1"/>
      <c r="UKM34" s="1"/>
      <c r="UKN34" s="1"/>
      <c r="UKO34" s="1"/>
      <c r="UKP34" s="1"/>
      <c r="UKQ34" s="1"/>
      <c r="UKR34" s="1"/>
      <c r="UKS34" s="1"/>
      <c r="UKT34" s="1"/>
      <c r="UKU34" s="1"/>
      <c r="UKV34" s="1"/>
      <c r="UKW34" s="1"/>
      <c r="UKX34" s="1"/>
      <c r="UKY34" s="1"/>
      <c r="UKZ34" s="1"/>
      <c r="ULA34" s="1"/>
      <c r="ULB34" s="1"/>
      <c r="ULC34" s="1"/>
      <c r="ULD34" s="1"/>
      <c r="ULE34" s="1"/>
      <c r="ULF34" s="1"/>
      <c r="ULG34" s="1"/>
      <c r="ULH34" s="1"/>
      <c r="ULI34" s="1"/>
      <c r="ULJ34" s="1"/>
      <c r="ULK34" s="1"/>
      <c r="ULL34" s="1"/>
      <c r="ULM34" s="1"/>
      <c r="ULN34" s="1"/>
      <c r="ULO34" s="1"/>
      <c r="ULP34" s="1"/>
      <c r="ULQ34" s="1"/>
      <c r="ULR34" s="1"/>
      <c r="ULS34" s="1"/>
      <c r="ULT34" s="1"/>
      <c r="ULU34" s="1"/>
      <c r="ULV34" s="1"/>
      <c r="ULW34" s="1"/>
      <c r="ULX34" s="1"/>
      <c r="ULY34" s="1"/>
      <c r="ULZ34" s="1"/>
      <c r="UMA34" s="1"/>
      <c r="UMB34" s="1"/>
      <c r="UMC34" s="1"/>
      <c r="UMD34" s="1"/>
      <c r="UME34" s="1"/>
      <c r="UMF34" s="1"/>
      <c r="UMG34" s="1"/>
      <c r="UMH34" s="1"/>
      <c r="UMI34" s="1"/>
      <c r="UMJ34" s="1"/>
      <c r="UMK34" s="1"/>
      <c r="UML34" s="1"/>
      <c r="UMM34" s="1"/>
      <c r="UMN34" s="1"/>
      <c r="UMO34" s="1"/>
      <c r="UMP34" s="1"/>
      <c r="UMQ34" s="1"/>
      <c r="UMR34" s="1"/>
      <c r="UMS34" s="1"/>
      <c r="UMT34" s="1"/>
      <c r="UMU34" s="1"/>
      <c r="UMV34" s="1"/>
      <c r="UMW34" s="1"/>
      <c r="UMX34" s="1"/>
      <c r="UMY34" s="1"/>
      <c r="UMZ34" s="1"/>
      <c r="UNA34" s="1"/>
      <c r="UNB34" s="1"/>
      <c r="UNC34" s="1"/>
      <c r="UND34" s="1"/>
      <c r="UNE34" s="1"/>
      <c r="UNF34" s="1"/>
      <c r="UNG34" s="1"/>
      <c r="UNH34" s="1"/>
      <c r="UNI34" s="1"/>
      <c r="UNJ34" s="1"/>
      <c r="UNK34" s="1"/>
      <c r="UNL34" s="1"/>
      <c r="UNM34" s="1"/>
      <c r="UNN34" s="1"/>
      <c r="UNO34" s="1"/>
      <c r="UNP34" s="1"/>
      <c r="UNQ34" s="1"/>
      <c r="UNR34" s="1"/>
      <c r="UNS34" s="1"/>
      <c r="UNT34" s="1"/>
      <c r="UNU34" s="1"/>
      <c r="UNV34" s="1"/>
      <c r="UNW34" s="1"/>
      <c r="UNX34" s="1"/>
      <c r="UNY34" s="1"/>
      <c r="UNZ34" s="1"/>
      <c r="UOA34" s="1"/>
      <c r="UOB34" s="1"/>
      <c r="UOC34" s="1"/>
      <c r="UOD34" s="1"/>
      <c r="UOE34" s="1"/>
      <c r="UOF34" s="1"/>
      <c r="UOG34" s="1"/>
      <c r="UOH34" s="1"/>
      <c r="UOI34" s="1"/>
      <c r="UOJ34" s="1"/>
      <c r="UOK34" s="1"/>
      <c r="UOL34" s="1"/>
      <c r="UOM34" s="1"/>
      <c r="UON34" s="1"/>
      <c r="UOO34" s="1"/>
      <c r="UOP34" s="1"/>
      <c r="UOQ34" s="1"/>
      <c r="UOR34" s="1"/>
      <c r="UOS34" s="1"/>
      <c r="UOT34" s="1"/>
      <c r="UOU34" s="1"/>
      <c r="UOV34" s="1"/>
      <c r="UOW34" s="1"/>
      <c r="UOX34" s="1"/>
      <c r="UOY34" s="1"/>
      <c r="UOZ34" s="1"/>
      <c r="UPA34" s="1"/>
      <c r="UPB34" s="1"/>
      <c r="UPC34" s="1"/>
      <c r="UPD34" s="1"/>
      <c r="UPE34" s="1"/>
      <c r="UPF34" s="1"/>
      <c r="UPG34" s="1"/>
      <c r="UPH34" s="1"/>
      <c r="UPI34" s="1"/>
      <c r="UPJ34" s="1"/>
      <c r="UPK34" s="1"/>
      <c r="UPL34" s="1"/>
      <c r="UPM34" s="1"/>
      <c r="UPN34" s="1"/>
      <c r="UPO34" s="1"/>
      <c r="UPP34" s="1"/>
      <c r="UPQ34" s="1"/>
      <c r="UPR34" s="1"/>
      <c r="UPS34" s="1"/>
      <c r="UPT34" s="1"/>
      <c r="UPU34" s="1"/>
      <c r="UPV34" s="1"/>
      <c r="UPW34" s="1"/>
      <c r="UPX34" s="1"/>
      <c r="UPY34" s="1"/>
      <c r="UPZ34" s="1"/>
      <c r="UQA34" s="1"/>
      <c r="UQB34" s="1"/>
      <c r="UQC34" s="1"/>
      <c r="UQD34" s="1"/>
      <c r="UQE34" s="1"/>
      <c r="UQF34" s="1"/>
      <c r="UQG34" s="1"/>
      <c r="UQH34" s="1"/>
      <c r="UQI34" s="1"/>
      <c r="UQJ34" s="1"/>
      <c r="UQK34" s="1"/>
      <c r="UQL34" s="1"/>
      <c r="UQM34" s="1"/>
      <c r="UQN34" s="1"/>
      <c r="UQO34" s="1"/>
      <c r="UQP34" s="1"/>
      <c r="UQQ34" s="1"/>
      <c r="UQR34" s="1"/>
      <c r="UQS34" s="1"/>
      <c r="UQT34" s="1"/>
      <c r="UQU34" s="1"/>
      <c r="UQV34" s="1"/>
      <c r="UQW34" s="1"/>
      <c r="UQX34" s="1"/>
      <c r="UQY34" s="1"/>
      <c r="UQZ34" s="1"/>
      <c r="URA34" s="1"/>
      <c r="URB34" s="1"/>
      <c r="URC34" s="1"/>
      <c r="URD34" s="1"/>
      <c r="URE34" s="1"/>
      <c r="URF34" s="1"/>
      <c r="URG34" s="1"/>
      <c r="URH34" s="1"/>
      <c r="URI34" s="1"/>
      <c r="URJ34" s="1"/>
      <c r="URK34" s="1"/>
      <c r="URL34" s="1"/>
      <c r="URM34" s="1"/>
      <c r="URN34" s="1"/>
      <c r="URO34" s="1"/>
      <c r="URP34" s="1"/>
      <c r="URQ34" s="1"/>
      <c r="URR34" s="1"/>
      <c r="URS34" s="1"/>
      <c r="URT34" s="1"/>
      <c r="URU34" s="1"/>
      <c r="URV34" s="1"/>
      <c r="URW34" s="1"/>
      <c r="URX34" s="1"/>
      <c r="URY34" s="1"/>
      <c r="URZ34" s="1"/>
      <c r="USA34" s="1"/>
      <c r="USB34" s="1"/>
      <c r="USC34" s="1"/>
      <c r="USD34" s="1"/>
      <c r="USE34" s="1"/>
      <c r="USF34" s="1"/>
      <c r="USG34" s="1"/>
      <c r="USH34" s="1"/>
      <c r="USI34" s="1"/>
      <c r="USJ34" s="1"/>
      <c r="USK34" s="1"/>
      <c r="USL34" s="1"/>
      <c r="USM34" s="1"/>
      <c r="USN34" s="1"/>
      <c r="USO34" s="1"/>
      <c r="USP34" s="1"/>
      <c r="USQ34" s="1"/>
      <c r="USR34" s="1"/>
      <c r="USS34" s="1"/>
      <c r="UST34" s="1"/>
      <c r="USU34" s="1"/>
      <c r="USV34" s="1"/>
      <c r="USW34" s="1"/>
      <c r="USX34" s="1"/>
      <c r="USY34" s="1"/>
      <c r="USZ34" s="1"/>
      <c r="UTA34" s="1"/>
      <c r="UTB34" s="1"/>
      <c r="UTC34" s="1"/>
      <c r="UTD34" s="1"/>
      <c r="UTE34" s="1"/>
      <c r="UTF34" s="1"/>
      <c r="UTG34" s="1"/>
      <c r="UTH34" s="1"/>
      <c r="UTI34" s="1"/>
      <c r="UTJ34" s="1"/>
      <c r="UTK34" s="1"/>
      <c r="UTL34" s="1"/>
      <c r="UTM34" s="1"/>
      <c r="UTN34" s="1"/>
      <c r="UTO34" s="1"/>
      <c r="UTP34" s="1"/>
      <c r="UTQ34" s="1"/>
      <c r="UTR34" s="1"/>
      <c r="UTS34" s="1"/>
      <c r="UTT34" s="1"/>
      <c r="UTU34" s="1"/>
      <c r="UTV34" s="1"/>
      <c r="UTW34" s="1"/>
      <c r="UTX34" s="1"/>
      <c r="UTY34" s="1"/>
      <c r="UTZ34" s="1"/>
      <c r="UUA34" s="1"/>
      <c r="UUB34" s="1"/>
      <c r="UUC34" s="1"/>
      <c r="UUD34" s="1"/>
      <c r="UUE34" s="1"/>
      <c r="UUF34" s="1"/>
      <c r="UUG34" s="1"/>
      <c r="UUH34" s="1"/>
      <c r="UUI34" s="1"/>
      <c r="UUJ34" s="1"/>
      <c r="UUK34" s="1"/>
      <c r="UUL34" s="1"/>
      <c r="UUM34" s="1"/>
      <c r="UUN34" s="1"/>
      <c r="UUO34" s="1"/>
      <c r="UUP34" s="1"/>
      <c r="UUQ34" s="1"/>
      <c r="UUR34" s="1"/>
      <c r="UUS34" s="1"/>
      <c r="UUT34" s="1"/>
      <c r="UUU34" s="1"/>
      <c r="UUV34" s="1"/>
      <c r="UUW34" s="1"/>
      <c r="UUX34" s="1"/>
      <c r="UUY34" s="1"/>
      <c r="UUZ34" s="1"/>
      <c r="UVA34" s="1"/>
      <c r="UVB34" s="1"/>
      <c r="UVC34" s="1"/>
      <c r="UVD34" s="1"/>
      <c r="UVE34" s="1"/>
      <c r="UVF34" s="1"/>
      <c r="UVG34" s="1"/>
      <c r="UVH34" s="1"/>
      <c r="UVI34" s="1"/>
      <c r="UVJ34" s="1"/>
      <c r="UVK34" s="1"/>
      <c r="UVL34" s="1"/>
      <c r="UVM34" s="1"/>
      <c r="UVN34" s="1"/>
      <c r="UVO34" s="1"/>
      <c r="UVP34" s="1"/>
      <c r="UVQ34" s="1"/>
      <c r="UVR34" s="1"/>
      <c r="UVS34" s="1"/>
      <c r="UVT34" s="1"/>
      <c r="UVU34" s="1"/>
      <c r="UVV34" s="1"/>
      <c r="UVW34" s="1"/>
      <c r="UVX34" s="1"/>
      <c r="UVY34" s="1"/>
      <c r="UVZ34" s="1"/>
      <c r="UWA34" s="1"/>
      <c r="UWB34" s="1"/>
      <c r="UWC34" s="1"/>
      <c r="UWD34" s="1"/>
      <c r="UWE34" s="1"/>
      <c r="UWF34" s="1"/>
      <c r="UWG34" s="1"/>
      <c r="UWH34" s="1"/>
      <c r="UWI34" s="1"/>
      <c r="UWJ34" s="1"/>
      <c r="UWK34" s="1"/>
      <c r="UWL34" s="1"/>
      <c r="UWM34" s="1"/>
      <c r="UWN34" s="1"/>
      <c r="UWO34" s="1"/>
      <c r="UWP34" s="1"/>
      <c r="UWQ34" s="1"/>
      <c r="UWR34" s="1"/>
      <c r="UWS34" s="1"/>
      <c r="UWT34" s="1"/>
      <c r="UWU34" s="1"/>
      <c r="UWV34" s="1"/>
      <c r="UWW34" s="1"/>
      <c r="UWX34" s="1"/>
      <c r="UWY34" s="1"/>
      <c r="UWZ34" s="1"/>
      <c r="UXA34" s="1"/>
      <c r="UXB34" s="1"/>
      <c r="UXC34" s="1"/>
      <c r="UXD34" s="1"/>
      <c r="UXE34" s="1"/>
      <c r="UXF34" s="1"/>
      <c r="UXG34" s="1"/>
      <c r="UXH34" s="1"/>
      <c r="UXI34" s="1"/>
      <c r="UXJ34" s="1"/>
      <c r="UXK34" s="1"/>
      <c r="UXL34" s="1"/>
      <c r="UXM34" s="1"/>
      <c r="UXN34" s="1"/>
      <c r="UXO34" s="1"/>
      <c r="UXP34" s="1"/>
      <c r="UXQ34" s="1"/>
      <c r="UXR34" s="1"/>
      <c r="UXS34" s="1"/>
      <c r="UXT34" s="1"/>
      <c r="UXU34" s="1"/>
      <c r="UXV34" s="1"/>
      <c r="UXW34" s="1"/>
      <c r="UXX34" s="1"/>
      <c r="UXY34" s="1"/>
      <c r="UXZ34" s="1"/>
      <c r="UYA34" s="1"/>
      <c r="UYB34" s="1"/>
      <c r="UYC34" s="1"/>
      <c r="UYD34" s="1"/>
      <c r="UYE34" s="1"/>
      <c r="UYF34" s="1"/>
      <c r="UYG34" s="1"/>
      <c r="UYH34" s="1"/>
      <c r="UYI34" s="1"/>
      <c r="UYJ34" s="1"/>
      <c r="UYK34" s="1"/>
      <c r="UYL34" s="1"/>
      <c r="UYM34" s="1"/>
      <c r="UYN34" s="1"/>
      <c r="UYO34" s="1"/>
      <c r="UYP34" s="1"/>
      <c r="UYQ34" s="1"/>
      <c r="UYR34" s="1"/>
      <c r="UYS34" s="1"/>
      <c r="UYT34" s="1"/>
      <c r="UYU34" s="1"/>
      <c r="UYV34" s="1"/>
      <c r="UYW34" s="1"/>
      <c r="UYX34" s="1"/>
      <c r="UYY34" s="1"/>
      <c r="UYZ34" s="1"/>
      <c r="UZA34" s="1"/>
      <c r="UZB34" s="1"/>
      <c r="UZC34" s="1"/>
      <c r="UZD34" s="1"/>
      <c r="UZE34" s="1"/>
      <c r="UZF34" s="1"/>
      <c r="UZG34" s="1"/>
      <c r="UZH34" s="1"/>
      <c r="UZI34" s="1"/>
      <c r="UZJ34" s="1"/>
      <c r="UZK34" s="1"/>
      <c r="UZL34" s="1"/>
      <c r="UZM34" s="1"/>
      <c r="UZN34" s="1"/>
      <c r="UZO34" s="1"/>
      <c r="UZP34" s="1"/>
      <c r="UZQ34" s="1"/>
      <c r="UZR34" s="1"/>
      <c r="UZS34" s="1"/>
      <c r="UZT34" s="1"/>
      <c r="UZU34" s="1"/>
      <c r="UZV34" s="1"/>
      <c r="UZW34" s="1"/>
      <c r="UZX34" s="1"/>
      <c r="UZY34" s="1"/>
      <c r="UZZ34" s="1"/>
      <c r="VAA34" s="1"/>
      <c r="VAB34" s="1"/>
      <c r="VAC34" s="1"/>
      <c r="VAD34" s="1"/>
      <c r="VAE34" s="1"/>
      <c r="VAF34" s="1"/>
      <c r="VAG34" s="1"/>
      <c r="VAH34" s="1"/>
      <c r="VAI34" s="1"/>
      <c r="VAJ34" s="1"/>
      <c r="VAK34" s="1"/>
      <c r="VAL34" s="1"/>
      <c r="VAM34" s="1"/>
      <c r="VAN34" s="1"/>
      <c r="VAO34" s="1"/>
      <c r="VAP34" s="1"/>
      <c r="VAQ34" s="1"/>
      <c r="VAR34" s="1"/>
      <c r="VAS34" s="1"/>
      <c r="VAT34" s="1"/>
      <c r="VAU34" s="1"/>
      <c r="VAV34" s="1"/>
      <c r="VAW34" s="1"/>
      <c r="VAX34" s="1"/>
      <c r="VAY34" s="1"/>
      <c r="VAZ34" s="1"/>
      <c r="VBA34" s="1"/>
      <c r="VBB34" s="1"/>
      <c r="VBC34" s="1"/>
      <c r="VBD34" s="1"/>
      <c r="VBE34" s="1"/>
      <c r="VBF34" s="1"/>
      <c r="VBG34" s="1"/>
      <c r="VBH34" s="1"/>
      <c r="VBI34" s="1"/>
      <c r="VBJ34" s="1"/>
      <c r="VBK34" s="1"/>
      <c r="VBL34" s="1"/>
      <c r="VBM34" s="1"/>
      <c r="VBN34" s="1"/>
      <c r="VBO34" s="1"/>
      <c r="VBP34" s="1"/>
      <c r="VBQ34" s="1"/>
      <c r="VBR34" s="1"/>
      <c r="VBS34" s="1"/>
      <c r="VBT34" s="1"/>
      <c r="VBU34" s="1"/>
      <c r="VBV34" s="1"/>
      <c r="VBW34" s="1"/>
      <c r="VBX34" s="1"/>
      <c r="VBY34" s="1"/>
      <c r="VBZ34" s="1"/>
      <c r="VCA34" s="1"/>
      <c r="VCB34" s="1"/>
      <c r="VCC34" s="1"/>
      <c r="VCD34" s="1"/>
      <c r="VCE34" s="1"/>
      <c r="VCF34" s="1"/>
      <c r="VCG34" s="1"/>
      <c r="VCH34" s="1"/>
      <c r="VCI34" s="1"/>
      <c r="VCJ34" s="1"/>
      <c r="VCK34" s="1"/>
      <c r="VCL34" s="1"/>
      <c r="VCM34" s="1"/>
      <c r="VCN34" s="1"/>
      <c r="VCO34" s="1"/>
      <c r="VCP34" s="1"/>
      <c r="VCQ34" s="1"/>
      <c r="VCR34" s="1"/>
      <c r="VCS34" s="1"/>
      <c r="VCT34" s="1"/>
      <c r="VCU34" s="1"/>
      <c r="VCV34" s="1"/>
      <c r="VCW34" s="1"/>
      <c r="VCX34" s="1"/>
      <c r="VCY34" s="1"/>
      <c r="VCZ34" s="1"/>
      <c r="VDA34" s="1"/>
      <c r="VDB34" s="1"/>
      <c r="VDC34" s="1"/>
      <c r="VDD34" s="1"/>
      <c r="VDE34" s="1"/>
      <c r="VDF34" s="1"/>
      <c r="VDG34" s="1"/>
      <c r="VDH34" s="1"/>
      <c r="VDI34" s="1"/>
      <c r="VDJ34" s="1"/>
      <c r="VDK34" s="1"/>
      <c r="VDL34" s="1"/>
      <c r="VDM34" s="1"/>
      <c r="VDN34" s="1"/>
      <c r="VDO34" s="1"/>
      <c r="VDP34" s="1"/>
      <c r="VDQ34" s="1"/>
      <c r="VDR34" s="1"/>
      <c r="VDS34" s="1"/>
      <c r="VDT34" s="1"/>
      <c r="VDU34" s="1"/>
      <c r="VDV34" s="1"/>
      <c r="VDW34" s="1"/>
      <c r="VDX34" s="1"/>
      <c r="VDY34" s="1"/>
      <c r="VDZ34" s="1"/>
      <c r="VEA34" s="1"/>
      <c r="VEB34" s="1"/>
      <c r="VEC34" s="1"/>
      <c r="VED34" s="1"/>
      <c r="VEE34" s="1"/>
      <c r="VEF34" s="1"/>
      <c r="VEG34" s="1"/>
      <c r="VEH34" s="1"/>
      <c r="VEI34" s="1"/>
      <c r="VEJ34" s="1"/>
      <c r="VEK34" s="1"/>
      <c r="VEL34" s="1"/>
      <c r="VEM34" s="1"/>
      <c r="VEN34" s="1"/>
      <c r="VEO34" s="1"/>
      <c r="VEP34" s="1"/>
      <c r="VEQ34" s="1"/>
      <c r="VER34" s="1"/>
      <c r="VES34" s="1"/>
      <c r="VET34" s="1"/>
      <c r="VEU34" s="1"/>
      <c r="VEV34" s="1"/>
      <c r="VEW34" s="1"/>
      <c r="VEX34" s="1"/>
      <c r="VEY34" s="1"/>
      <c r="VEZ34" s="1"/>
      <c r="VFA34" s="1"/>
      <c r="VFB34" s="1"/>
      <c r="VFC34" s="1"/>
      <c r="VFD34" s="1"/>
      <c r="VFE34" s="1"/>
      <c r="VFF34" s="1"/>
      <c r="VFG34" s="1"/>
      <c r="VFH34" s="1"/>
      <c r="VFI34" s="1"/>
      <c r="VFJ34" s="1"/>
      <c r="VFK34" s="1"/>
      <c r="VFL34" s="1"/>
      <c r="VFM34" s="1"/>
      <c r="VFN34" s="1"/>
      <c r="VFO34" s="1"/>
      <c r="VFP34" s="1"/>
      <c r="VFQ34" s="1"/>
      <c r="VFR34" s="1"/>
      <c r="VFS34" s="1"/>
      <c r="VFT34" s="1"/>
      <c r="VFU34" s="1"/>
      <c r="VFV34" s="1"/>
      <c r="VFW34" s="1"/>
      <c r="VFX34" s="1"/>
      <c r="VFY34" s="1"/>
      <c r="VFZ34" s="1"/>
      <c r="VGA34" s="1"/>
      <c r="VGB34" s="1"/>
      <c r="VGC34" s="1"/>
      <c r="VGD34" s="1"/>
      <c r="VGE34" s="1"/>
      <c r="VGF34" s="1"/>
      <c r="VGG34" s="1"/>
      <c r="VGH34" s="1"/>
      <c r="VGI34" s="1"/>
      <c r="VGJ34" s="1"/>
      <c r="VGK34" s="1"/>
      <c r="VGL34" s="1"/>
      <c r="VGM34" s="1"/>
      <c r="VGN34" s="1"/>
      <c r="VGO34" s="1"/>
      <c r="VGP34" s="1"/>
      <c r="VGQ34" s="1"/>
      <c r="VGR34" s="1"/>
      <c r="VGS34" s="1"/>
      <c r="VGT34" s="1"/>
      <c r="VGU34" s="1"/>
      <c r="VGV34" s="1"/>
      <c r="VGW34" s="1"/>
      <c r="VGX34" s="1"/>
      <c r="VGY34" s="1"/>
      <c r="VGZ34" s="1"/>
      <c r="VHA34" s="1"/>
      <c r="VHB34" s="1"/>
      <c r="VHC34" s="1"/>
      <c r="VHD34" s="1"/>
      <c r="VHE34" s="1"/>
      <c r="VHF34" s="1"/>
      <c r="VHG34" s="1"/>
      <c r="VHH34" s="1"/>
      <c r="VHI34" s="1"/>
      <c r="VHJ34" s="1"/>
      <c r="VHK34" s="1"/>
      <c r="VHL34" s="1"/>
      <c r="VHM34" s="1"/>
      <c r="VHN34" s="1"/>
      <c r="VHO34" s="1"/>
      <c r="VHP34" s="1"/>
      <c r="VHQ34" s="1"/>
      <c r="VHR34" s="1"/>
      <c r="VHS34" s="1"/>
      <c r="VHT34" s="1"/>
      <c r="VHU34" s="1"/>
      <c r="VHV34" s="1"/>
      <c r="VHW34" s="1"/>
      <c r="VHX34" s="1"/>
      <c r="VHY34" s="1"/>
      <c r="VHZ34" s="1"/>
      <c r="VIA34" s="1"/>
      <c r="VIB34" s="1"/>
      <c r="VIC34" s="1"/>
      <c r="VID34" s="1"/>
      <c r="VIE34" s="1"/>
      <c r="VIF34" s="1"/>
      <c r="VIG34" s="1"/>
      <c r="VIH34" s="1"/>
      <c r="VII34" s="1"/>
      <c r="VIJ34" s="1"/>
      <c r="VIK34" s="1"/>
      <c r="VIL34" s="1"/>
      <c r="VIM34" s="1"/>
      <c r="VIN34" s="1"/>
      <c r="VIO34" s="1"/>
      <c r="VIP34" s="1"/>
      <c r="VIQ34" s="1"/>
      <c r="VIR34" s="1"/>
      <c r="VIS34" s="1"/>
      <c r="VIT34" s="1"/>
      <c r="VIU34" s="1"/>
      <c r="VIV34" s="1"/>
      <c r="VIW34" s="1"/>
      <c r="VIX34" s="1"/>
      <c r="VIY34" s="1"/>
      <c r="VIZ34" s="1"/>
      <c r="VJA34" s="1"/>
      <c r="VJB34" s="1"/>
      <c r="VJC34" s="1"/>
      <c r="VJD34" s="1"/>
      <c r="VJE34" s="1"/>
      <c r="VJF34" s="1"/>
      <c r="VJG34" s="1"/>
      <c r="VJH34" s="1"/>
      <c r="VJI34" s="1"/>
      <c r="VJJ34" s="1"/>
      <c r="VJK34" s="1"/>
      <c r="VJL34" s="1"/>
      <c r="VJM34" s="1"/>
      <c r="VJN34" s="1"/>
      <c r="VJO34" s="1"/>
      <c r="VJP34" s="1"/>
      <c r="VJQ34" s="1"/>
      <c r="VJR34" s="1"/>
      <c r="VJS34" s="1"/>
      <c r="VJT34" s="1"/>
      <c r="VJU34" s="1"/>
      <c r="VJV34" s="1"/>
      <c r="VJW34" s="1"/>
      <c r="VJX34" s="1"/>
      <c r="VJY34" s="1"/>
      <c r="VJZ34" s="1"/>
      <c r="VKA34" s="1"/>
      <c r="VKB34" s="1"/>
      <c r="VKC34" s="1"/>
      <c r="VKD34" s="1"/>
      <c r="VKE34" s="1"/>
      <c r="VKF34" s="1"/>
      <c r="VKG34" s="1"/>
      <c r="VKH34" s="1"/>
      <c r="VKI34" s="1"/>
      <c r="VKJ34" s="1"/>
      <c r="VKK34" s="1"/>
      <c r="VKL34" s="1"/>
      <c r="VKM34" s="1"/>
      <c r="VKN34" s="1"/>
      <c r="VKO34" s="1"/>
      <c r="VKP34" s="1"/>
      <c r="VKQ34" s="1"/>
      <c r="VKR34" s="1"/>
      <c r="VKS34" s="1"/>
      <c r="VKT34" s="1"/>
      <c r="VKU34" s="1"/>
      <c r="VKV34" s="1"/>
      <c r="VKW34" s="1"/>
      <c r="VKX34" s="1"/>
      <c r="VKY34" s="1"/>
      <c r="VKZ34" s="1"/>
      <c r="VLA34" s="1"/>
      <c r="VLB34" s="1"/>
      <c r="VLC34" s="1"/>
      <c r="VLD34" s="1"/>
      <c r="VLE34" s="1"/>
      <c r="VLF34" s="1"/>
      <c r="VLG34" s="1"/>
      <c r="VLH34" s="1"/>
      <c r="VLI34" s="1"/>
      <c r="VLJ34" s="1"/>
      <c r="VLK34" s="1"/>
      <c r="VLL34" s="1"/>
      <c r="VLM34" s="1"/>
      <c r="VLN34" s="1"/>
      <c r="VLO34" s="1"/>
      <c r="VLP34" s="1"/>
      <c r="VLQ34" s="1"/>
      <c r="VLR34" s="1"/>
      <c r="VLS34" s="1"/>
      <c r="VLT34" s="1"/>
      <c r="VLU34" s="1"/>
      <c r="VLV34" s="1"/>
      <c r="VLW34" s="1"/>
      <c r="VLX34" s="1"/>
      <c r="VLY34" s="1"/>
      <c r="VLZ34" s="1"/>
      <c r="VMA34" s="1"/>
      <c r="VMB34" s="1"/>
      <c r="VMC34" s="1"/>
      <c r="VMD34" s="1"/>
      <c r="VME34" s="1"/>
      <c r="VMF34" s="1"/>
      <c r="VMG34" s="1"/>
      <c r="VMH34" s="1"/>
      <c r="VMI34" s="1"/>
      <c r="VMJ34" s="1"/>
      <c r="VMK34" s="1"/>
      <c r="VML34" s="1"/>
      <c r="VMM34" s="1"/>
      <c r="VMN34" s="1"/>
      <c r="VMO34" s="1"/>
      <c r="VMP34" s="1"/>
      <c r="VMQ34" s="1"/>
      <c r="VMR34" s="1"/>
      <c r="VMS34" s="1"/>
      <c r="VMT34" s="1"/>
      <c r="VMU34" s="1"/>
      <c r="VMV34" s="1"/>
      <c r="VMW34" s="1"/>
      <c r="VMX34" s="1"/>
      <c r="VMY34" s="1"/>
      <c r="VMZ34" s="1"/>
      <c r="VNA34" s="1"/>
      <c r="VNB34" s="1"/>
      <c r="VNC34" s="1"/>
      <c r="VND34" s="1"/>
      <c r="VNE34" s="1"/>
      <c r="VNF34" s="1"/>
      <c r="VNG34" s="1"/>
      <c r="VNH34" s="1"/>
      <c r="VNI34" s="1"/>
      <c r="VNJ34" s="1"/>
      <c r="VNK34" s="1"/>
      <c r="VNL34" s="1"/>
      <c r="VNM34" s="1"/>
      <c r="VNN34" s="1"/>
      <c r="VNO34" s="1"/>
      <c r="VNP34" s="1"/>
      <c r="VNQ34" s="1"/>
      <c r="VNR34" s="1"/>
      <c r="VNS34" s="1"/>
      <c r="VNT34" s="1"/>
      <c r="VNU34" s="1"/>
      <c r="VNV34" s="1"/>
      <c r="VNW34" s="1"/>
      <c r="VNX34" s="1"/>
      <c r="VNY34" s="1"/>
      <c r="VNZ34" s="1"/>
      <c r="VOA34" s="1"/>
      <c r="VOB34" s="1"/>
      <c r="VOC34" s="1"/>
      <c r="VOD34" s="1"/>
      <c r="VOE34" s="1"/>
      <c r="VOF34" s="1"/>
      <c r="VOG34" s="1"/>
      <c r="VOH34" s="1"/>
      <c r="VOI34" s="1"/>
      <c r="VOJ34" s="1"/>
      <c r="VOK34" s="1"/>
      <c r="VOL34" s="1"/>
      <c r="VOM34" s="1"/>
      <c r="VON34" s="1"/>
      <c r="VOO34" s="1"/>
      <c r="VOP34" s="1"/>
      <c r="VOQ34" s="1"/>
      <c r="VOR34" s="1"/>
      <c r="VOS34" s="1"/>
      <c r="VOT34" s="1"/>
      <c r="VOU34" s="1"/>
      <c r="VOV34" s="1"/>
      <c r="VOW34" s="1"/>
      <c r="VOX34" s="1"/>
      <c r="VOY34" s="1"/>
      <c r="VOZ34" s="1"/>
      <c r="VPA34" s="1"/>
      <c r="VPB34" s="1"/>
      <c r="VPC34" s="1"/>
      <c r="VPD34" s="1"/>
      <c r="VPE34" s="1"/>
      <c r="VPF34" s="1"/>
      <c r="VPG34" s="1"/>
      <c r="VPH34" s="1"/>
      <c r="VPI34" s="1"/>
      <c r="VPJ34" s="1"/>
      <c r="VPK34" s="1"/>
      <c r="VPL34" s="1"/>
      <c r="VPM34" s="1"/>
      <c r="VPN34" s="1"/>
      <c r="VPO34" s="1"/>
      <c r="VPP34" s="1"/>
      <c r="VPQ34" s="1"/>
      <c r="VPR34" s="1"/>
      <c r="VPS34" s="1"/>
      <c r="VPT34" s="1"/>
      <c r="VPU34" s="1"/>
      <c r="VPV34" s="1"/>
      <c r="VPW34" s="1"/>
      <c r="VPX34" s="1"/>
      <c r="VPY34" s="1"/>
      <c r="VPZ34" s="1"/>
      <c r="VQA34" s="1"/>
      <c r="VQB34" s="1"/>
      <c r="VQC34" s="1"/>
      <c r="VQD34" s="1"/>
      <c r="VQE34" s="1"/>
      <c r="VQF34" s="1"/>
      <c r="VQG34" s="1"/>
      <c r="VQH34" s="1"/>
      <c r="VQI34" s="1"/>
      <c r="VQJ34" s="1"/>
      <c r="VQK34" s="1"/>
      <c r="VQL34" s="1"/>
      <c r="VQM34" s="1"/>
      <c r="VQN34" s="1"/>
      <c r="VQO34" s="1"/>
      <c r="VQP34" s="1"/>
      <c r="VQQ34" s="1"/>
      <c r="VQR34" s="1"/>
      <c r="VQS34" s="1"/>
      <c r="VQT34" s="1"/>
      <c r="VQU34" s="1"/>
      <c r="VQV34" s="1"/>
      <c r="VQW34" s="1"/>
      <c r="VQX34" s="1"/>
      <c r="VQY34" s="1"/>
      <c r="VQZ34" s="1"/>
      <c r="VRA34" s="1"/>
      <c r="VRB34" s="1"/>
      <c r="VRC34" s="1"/>
      <c r="VRD34" s="1"/>
      <c r="VRE34" s="1"/>
      <c r="VRF34" s="1"/>
      <c r="VRG34" s="1"/>
      <c r="VRH34" s="1"/>
      <c r="VRI34" s="1"/>
      <c r="VRJ34" s="1"/>
      <c r="VRK34" s="1"/>
      <c r="VRL34" s="1"/>
      <c r="VRM34" s="1"/>
      <c r="VRN34" s="1"/>
      <c r="VRO34" s="1"/>
      <c r="VRP34" s="1"/>
      <c r="VRQ34" s="1"/>
      <c r="VRR34" s="1"/>
      <c r="VRS34" s="1"/>
      <c r="VRT34" s="1"/>
      <c r="VRU34" s="1"/>
      <c r="VRV34" s="1"/>
      <c r="VRW34" s="1"/>
      <c r="VRX34" s="1"/>
      <c r="VRY34" s="1"/>
      <c r="VRZ34" s="1"/>
      <c r="VSA34" s="1"/>
      <c r="VSB34" s="1"/>
      <c r="VSC34" s="1"/>
      <c r="VSD34" s="1"/>
      <c r="VSE34" s="1"/>
      <c r="VSF34" s="1"/>
      <c r="VSG34" s="1"/>
      <c r="VSH34" s="1"/>
      <c r="VSI34" s="1"/>
      <c r="VSJ34" s="1"/>
      <c r="VSK34" s="1"/>
      <c r="VSL34" s="1"/>
      <c r="VSM34" s="1"/>
      <c r="VSN34" s="1"/>
      <c r="VSO34" s="1"/>
      <c r="VSP34" s="1"/>
      <c r="VSQ34" s="1"/>
      <c r="VSR34" s="1"/>
      <c r="VSS34" s="1"/>
      <c r="VST34" s="1"/>
      <c r="VSU34" s="1"/>
      <c r="VSV34" s="1"/>
      <c r="VSW34" s="1"/>
      <c r="VSX34" s="1"/>
      <c r="VSY34" s="1"/>
      <c r="VSZ34" s="1"/>
      <c r="VTA34" s="1"/>
      <c r="VTB34" s="1"/>
      <c r="VTC34" s="1"/>
      <c r="VTD34" s="1"/>
      <c r="VTE34" s="1"/>
      <c r="VTF34" s="1"/>
      <c r="VTG34" s="1"/>
      <c r="VTH34" s="1"/>
      <c r="VTI34" s="1"/>
      <c r="VTJ34" s="1"/>
      <c r="VTK34" s="1"/>
      <c r="VTL34" s="1"/>
      <c r="VTM34" s="1"/>
      <c r="VTN34" s="1"/>
      <c r="VTO34" s="1"/>
      <c r="VTP34" s="1"/>
      <c r="VTQ34" s="1"/>
      <c r="VTR34" s="1"/>
      <c r="VTS34" s="1"/>
      <c r="VTT34" s="1"/>
      <c r="VTU34" s="1"/>
      <c r="VTV34" s="1"/>
      <c r="VTW34" s="1"/>
      <c r="VTX34" s="1"/>
      <c r="VTY34" s="1"/>
      <c r="VTZ34" s="1"/>
      <c r="VUA34" s="1"/>
      <c r="VUB34" s="1"/>
      <c r="VUC34" s="1"/>
      <c r="VUD34" s="1"/>
      <c r="VUE34" s="1"/>
      <c r="VUF34" s="1"/>
      <c r="VUG34" s="1"/>
      <c r="VUH34" s="1"/>
      <c r="VUI34" s="1"/>
      <c r="VUJ34" s="1"/>
      <c r="VUK34" s="1"/>
      <c r="VUL34" s="1"/>
      <c r="VUM34" s="1"/>
      <c r="VUN34" s="1"/>
      <c r="VUO34" s="1"/>
      <c r="VUP34" s="1"/>
      <c r="VUQ34" s="1"/>
      <c r="VUR34" s="1"/>
      <c r="VUS34" s="1"/>
      <c r="VUT34" s="1"/>
      <c r="VUU34" s="1"/>
      <c r="VUV34" s="1"/>
      <c r="VUW34" s="1"/>
      <c r="VUX34" s="1"/>
      <c r="VUY34" s="1"/>
      <c r="VUZ34" s="1"/>
      <c r="VVA34" s="1"/>
      <c r="VVB34" s="1"/>
      <c r="VVC34" s="1"/>
      <c r="VVD34" s="1"/>
      <c r="VVE34" s="1"/>
      <c r="VVF34" s="1"/>
      <c r="VVG34" s="1"/>
      <c r="VVH34" s="1"/>
      <c r="VVI34" s="1"/>
      <c r="VVJ34" s="1"/>
      <c r="VVK34" s="1"/>
      <c r="VVL34" s="1"/>
      <c r="VVM34" s="1"/>
      <c r="VVN34" s="1"/>
      <c r="VVO34" s="1"/>
      <c r="VVP34" s="1"/>
      <c r="VVQ34" s="1"/>
      <c r="VVR34" s="1"/>
      <c r="VVS34" s="1"/>
      <c r="VVT34" s="1"/>
      <c r="VVU34" s="1"/>
      <c r="VVV34" s="1"/>
      <c r="VVW34" s="1"/>
      <c r="VVX34" s="1"/>
      <c r="VVY34" s="1"/>
      <c r="VVZ34" s="1"/>
      <c r="VWA34" s="1"/>
      <c r="VWB34" s="1"/>
      <c r="VWC34" s="1"/>
      <c r="VWD34" s="1"/>
      <c r="VWE34" s="1"/>
      <c r="VWF34" s="1"/>
      <c r="VWG34" s="1"/>
      <c r="VWH34" s="1"/>
      <c r="VWI34" s="1"/>
      <c r="VWJ34" s="1"/>
      <c r="VWK34" s="1"/>
      <c r="VWL34" s="1"/>
      <c r="VWM34" s="1"/>
      <c r="VWN34" s="1"/>
      <c r="VWO34" s="1"/>
      <c r="VWP34" s="1"/>
      <c r="VWQ34" s="1"/>
      <c r="VWR34" s="1"/>
      <c r="VWS34" s="1"/>
      <c r="VWT34" s="1"/>
      <c r="VWU34" s="1"/>
      <c r="VWV34" s="1"/>
      <c r="VWW34" s="1"/>
      <c r="VWX34" s="1"/>
      <c r="VWY34" s="1"/>
      <c r="VWZ34" s="1"/>
      <c r="VXA34" s="1"/>
      <c r="VXB34" s="1"/>
      <c r="VXC34" s="1"/>
      <c r="VXD34" s="1"/>
      <c r="VXE34" s="1"/>
      <c r="VXF34" s="1"/>
      <c r="VXG34" s="1"/>
      <c r="VXH34" s="1"/>
      <c r="VXI34" s="1"/>
      <c r="VXJ34" s="1"/>
      <c r="VXK34" s="1"/>
      <c r="VXL34" s="1"/>
      <c r="VXM34" s="1"/>
      <c r="VXN34" s="1"/>
      <c r="VXO34" s="1"/>
      <c r="VXP34" s="1"/>
      <c r="VXQ34" s="1"/>
      <c r="VXR34" s="1"/>
      <c r="VXS34" s="1"/>
      <c r="VXT34" s="1"/>
      <c r="VXU34" s="1"/>
      <c r="VXV34" s="1"/>
      <c r="VXW34" s="1"/>
      <c r="VXX34" s="1"/>
      <c r="VXY34" s="1"/>
      <c r="VXZ34" s="1"/>
      <c r="VYA34" s="1"/>
      <c r="VYB34" s="1"/>
      <c r="VYC34" s="1"/>
      <c r="VYD34" s="1"/>
      <c r="VYE34" s="1"/>
      <c r="VYF34" s="1"/>
      <c r="VYG34" s="1"/>
      <c r="VYH34" s="1"/>
      <c r="VYI34" s="1"/>
      <c r="VYJ34" s="1"/>
      <c r="VYK34" s="1"/>
      <c r="VYL34" s="1"/>
      <c r="VYM34" s="1"/>
      <c r="VYN34" s="1"/>
      <c r="VYO34" s="1"/>
      <c r="VYP34" s="1"/>
      <c r="VYQ34" s="1"/>
      <c r="VYR34" s="1"/>
      <c r="VYS34" s="1"/>
      <c r="VYT34" s="1"/>
      <c r="VYU34" s="1"/>
      <c r="VYV34" s="1"/>
      <c r="VYW34" s="1"/>
      <c r="VYX34" s="1"/>
      <c r="VYY34" s="1"/>
      <c r="VYZ34" s="1"/>
      <c r="VZA34" s="1"/>
      <c r="VZB34" s="1"/>
      <c r="VZC34" s="1"/>
      <c r="VZD34" s="1"/>
      <c r="VZE34" s="1"/>
      <c r="VZF34" s="1"/>
      <c r="VZG34" s="1"/>
      <c r="VZH34" s="1"/>
      <c r="VZI34" s="1"/>
      <c r="VZJ34" s="1"/>
      <c r="VZK34" s="1"/>
      <c r="VZL34" s="1"/>
      <c r="VZM34" s="1"/>
      <c r="VZN34" s="1"/>
      <c r="VZO34" s="1"/>
      <c r="VZP34" s="1"/>
      <c r="VZQ34" s="1"/>
      <c r="VZR34" s="1"/>
      <c r="VZS34" s="1"/>
      <c r="VZT34" s="1"/>
      <c r="VZU34" s="1"/>
      <c r="VZV34" s="1"/>
      <c r="VZW34" s="1"/>
      <c r="VZX34" s="1"/>
      <c r="VZY34" s="1"/>
      <c r="VZZ34" s="1"/>
      <c r="WAA34" s="1"/>
      <c r="WAB34" s="1"/>
      <c r="WAC34" s="1"/>
      <c r="WAD34" s="1"/>
      <c r="WAE34" s="1"/>
      <c r="WAF34" s="1"/>
      <c r="WAG34" s="1"/>
      <c r="WAH34" s="1"/>
      <c r="WAI34" s="1"/>
      <c r="WAJ34" s="1"/>
      <c r="WAK34" s="1"/>
      <c r="WAL34" s="1"/>
      <c r="WAM34" s="1"/>
      <c r="WAN34" s="1"/>
      <c r="WAO34" s="1"/>
      <c r="WAP34" s="1"/>
      <c r="WAQ34" s="1"/>
      <c r="WAR34" s="1"/>
      <c r="WAS34" s="1"/>
      <c r="WAT34" s="1"/>
      <c r="WAU34" s="1"/>
      <c r="WAV34" s="1"/>
      <c r="WAW34" s="1"/>
      <c r="WAX34" s="1"/>
      <c r="WAY34" s="1"/>
      <c r="WAZ34" s="1"/>
      <c r="WBA34" s="1"/>
      <c r="WBB34" s="1"/>
      <c r="WBC34" s="1"/>
      <c r="WBD34" s="1"/>
      <c r="WBE34" s="1"/>
      <c r="WBF34" s="1"/>
      <c r="WBG34" s="1"/>
      <c r="WBH34" s="1"/>
      <c r="WBI34" s="1"/>
      <c r="WBJ34" s="1"/>
      <c r="WBK34" s="1"/>
      <c r="WBL34" s="1"/>
      <c r="WBM34" s="1"/>
      <c r="WBN34" s="1"/>
      <c r="WBO34" s="1"/>
      <c r="WBP34" s="1"/>
      <c r="WBQ34" s="1"/>
      <c r="WBR34" s="1"/>
      <c r="WBS34" s="1"/>
      <c r="WBT34" s="1"/>
      <c r="WBU34" s="1"/>
      <c r="WBV34" s="1"/>
      <c r="WBW34" s="1"/>
      <c r="WBX34" s="1"/>
      <c r="WBY34" s="1"/>
      <c r="WBZ34" s="1"/>
      <c r="WCA34" s="1"/>
      <c r="WCB34" s="1"/>
      <c r="WCC34" s="1"/>
      <c r="WCD34" s="1"/>
      <c r="WCE34" s="1"/>
      <c r="WCF34" s="1"/>
      <c r="WCG34" s="1"/>
      <c r="WCH34" s="1"/>
      <c r="WCI34" s="1"/>
      <c r="WCJ34" s="1"/>
      <c r="WCK34" s="1"/>
      <c r="WCL34" s="1"/>
      <c r="WCM34" s="1"/>
      <c r="WCN34" s="1"/>
      <c r="WCO34" s="1"/>
      <c r="WCP34" s="1"/>
      <c r="WCQ34" s="1"/>
      <c r="WCR34" s="1"/>
      <c r="WCS34" s="1"/>
      <c r="WCT34" s="1"/>
      <c r="WCU34" s="1"/>
      <c r="WCV34" s="1"/>
      <c r="WCW34" s="1"/>
      <c r="WCX34" s="1"/>
      <c r="WCY34" s="1"/>
      <c r="WCZ34" s="1"/>
      <c r="WDA34" s="1"/>
      <c r="WDB34" s="1"/>
      <c r="WDC34" s="1"/>
      <c r="WDD34" s="1"/>
      <c r="WDE34" s="1"/>
      <c r="WDF34" s="1"/>
      <c r="WDG34" s="1"/>
      <c r="WDH34" s="1"/>
      <c r="WDI34" s="1"/>
      <c r="WDJ34" s="1"/>
      <c r="WDK34" s="1"/>
      <c r="WDL34" s="1"/>
      <c r="WDM34" s="1"/>
      <c r="WDN34" s="1"/>
      <c r="WDO34" s="1"/>
      <c r="WDP34" s="1"/>
      <c r="WDQ34" s="1"/>
      <c r="WDR34" s="1"/>
      <c r="WDS34" s="1"/>
      <c r="WDT34" s="1"/>
      <c r="WDU34" s="1"/>
      <c r="WDV34" s="1"/>
      <c r="WDW34" s="1"/>
      <c r="WDX34" s="1"/>
      <c r="WDY34" s="1"/>
      <c r="WDZ34" s="1"/>
      <c r="WEA34" s="1"/>
      <c r="WEB34" s="1"/>
      <c r="WEC34" s="1"/>
      <c r="WED34" s="1"/>
      <c r="WEE34" s="1"/>
      <c r="WEF34" s="1"/>
      <c r="WEG34" s="1"/>
      <c r="WEH34" s="1"/>
      <c r="WEI34" s="1"/>
      <c r="WEJ34" s="1"/>
      <c r="WEK34" s="1"/>
      <c r="WEL34" s="1"/>
      <c r="WEM34" s="1"/>
      <c r="WEN34" s="1"/>
      <c r="WEO34" s="1"/>
      <c r="WEP34" s="1"/>
      <c r="WEQ34" s="1"/>
      <c r="WER34" s="1"/>
      <c r="WES34" s="1"/>
      <c r="WET34" s="1"/>
      <c r="WEU34" s="1"/>
      <c r="WEV34" s="1"/>
      <c r="WEW34" s="1"/>
      <c r="WEX34" s="1"/>
      <c r="WEY34" s="1"/>
      <c r="WEZ34" s="1"/>
      <c r="WFA34" s="1"/>
      <c r="WFB34" s="1"/>
      <c r="WFC34" s="1"/>
      <c r="WFD34" s="1"/>
      <c r="WFE34" s="1"/>
      <c r="WFF34" s="1"/>
      <c r="WFG34" s="1"/>
      <c r="WFH34" s="1"/>
      <c r="WFI34" s="1"/>
      <c r="WFJ34" s="1"/>
      <c r="WFK34" s="1"/>
      <c r="WFL34" s="1"/>
      <c r="WFM34" s="1"/>
      <c r="WFN34" s="1"/>
      <c r="WFO34" s="1"/>
      <c r="WFP34" s="1"/>
      <c r="WFQ34" s="1"/>
      <c r="WFR34" s="1"/>
      <c r="WFS34" s="1"/>
      <c r="WFT34" s="1"/>
      <c r="WFU34" s="1"/>
      <c r="WFV34" s="1"/>
      <c r="WFW34" s="1"/>
      <c r="WFX34" s="1"/>
      <c r="WFY34" s="1"/>
      <c r="WFZ34" s="1"/>
      <c r="WGA34" s="1"/>
      <c r="WGB34" s="1"/>
      <c r="WGC34" s="1"/>
      <c r="WGD34" s="1"/>
      <c r="WGE34" s="1"/>
      <c r="WGF34" s="1"/>
      <c r="WGG34" s="1"/>
      <c r="WGH34" s="1"/>
      <c r="WGI34" s="1"/>
      <c r="WGJ34" s="1"/>
      <c r="WGK34" s="1"/>
      <c r="WGL34" s="1"/>
      <c r="WGM34" s="1"/>
      <c r="WGN34" s="1"/>
      <c r="WGO34" s="1"/>
      <c r="WGP34" s="1"/>
      <c r="WGQ34" s="1"/>
      <c r="WGR34" s="1"/>
      <c r="WGS34" s="1"/>
      <c r="WGT34" s="1"/>
      <c r="WGU34" s="1"/>
      <c r="WGV34" s="1"/>
      <c r="WGW34" s="1"/>
      <c r="WGX34" s="1"/>
      <c r="WGY34" s="1"/>
      <c r="WGZ34" s="1"/>
      <c r="WHA34" s="1"/>
      <c r="WHB34" s="1"/>
      <c r="WHC34" s="1"/>
      <c r="WHD34" s="1"/>
      <c r="WHE34" s="1"/>
      <c r="WHF34" s="1"/>
      <c r="WHG34" s="1"/>
      <c r="WHH34" s="1"/>
      <c r="WHI34" s="1"/>
      <c r="WHJ34" s="1"/>
      <c r="WHK34" s="1"/>
      <c r="WHL34" s="1"/>
      <c r="WHM34" s="1"/>
      <c r="WHN34" s="1"/>
      <c r="WHO34" s="1"/>
      <c r="WHP34" s="1"/>
      <c r="WHQ34" s="1"/>
      <c r="WHR34" s="1"/>
      <c r="WHS34" s="1"/>
      <c r="WHT34" s="1"/>
      <c r="WHU34" s="1"/>
      <c r="WHV34" s="1"/>
      <c r="WHW34" s="1"/>
      <c r="WHX34" s="1"/>
      <c r="WHY34" s="1"/>
      <c r="WHZ34" s="1"/>
      <c r="WIA34" s="1"/>
      <c r="WIB34" s="1"/>
      <c r="WIC34" s="1"/>
      <c r="WID34" s="1"/>
      <c r="WIE34" s="1"/>
      <c r="WIF34" s="1"/>
      <c r="WIG34" s="1"/>
      <c r="WIH34" s="1"/>
      <c r="WII34" s="1"/>
      <c r="WIJ34" s="1"/>
      <c r="WIK34" s="1"/>
      <c r="WIL34" s="1"/>
      <c r="WIM34" s="1"/>
      <c r="WIN34" s="1"/>
      <c r="WIO34" s="1"/>
      <c r="WIP34" s="1"/>
      <c r="WIQ34" s="1"/>
      <c r="WIR34" s="1"/>
      <c r="WIS34" s="1"/>
      <c r="WIT34" s="1"/>
      <c r="WIU34" s="1"/>
      <c r="WIV34" s="1"/>
      <c r="WIW34" s="1"/>
      <c r="WIX34" s="1"/>
      <c r="WIY34" s="1"/>
      <c r="WIZ34" s="1"/>
      <c r="WJA34" s="1"/>
      <c r="WJB34" s="1"/>
      <c r="WJC34" s="1"/>
      <c r="WJD34" s="1"/>
      <c r="WJE34" s="1"/>
      <c r="WJF34" s="1"/>
      <c r="WJG34" s="1"/>
      <c r="WJH34" s="1"/>
      <c r="WJI34" s="1"/>
      <c r="WJJ34" s="1"/>
      <c r="WJK34" s="1"/>
      <c r="WJL34" s="1"/>
      <c r="WJM34" s="1"/>
      <c r="WJN34" s="1"/>
      <c r="WJO34" s="1"/>
      <c r="WJP34" s="1"/>
      <c r="WJQ34" s="1"/>
      <c r="WJR34" s="1"/>
      <c r="WJS34" s="1"/>
      <c r="WJT34" s="1"/>
      <c r="WJU34" s="1"/>
      <c r="WJV34" s="1"/>
      <c r="WJW34" s="1"/>
      <c r="WJX34" s="1"/>
      <c r="WJY34" s="1"/>
      <c r="WJZ34" s="1"/>
      <c r="WKA34" s="1"/>
      <c r="WKB34" s="1"/>
      <c r="WKC34" s="1"/>
      <c r="WKD34" s="1"/>
      <c r="WKE34" s="1"/>
      <c r="WKF34" s="1"/>
      <c r="WKG34" s="1"/>
      <c r="WKH34" s="1"/>
      <c r="WKI34" s="1"/>
      <c r="WKJ34" s="1"/>
      <c r="WKK34" s="1"/>
      <c r="WKL34" s="1"/>
      <c r="WKM34" s="1"/>
      <c r="WKN34" s="1"/>
      <c r="WKO34" s="1"/>
      <c r="WKP34" s="1"/>
      <c r="WKQ34" s="1"/>
      <c r="WKR34" s="1"/>
      <c r="WKS34" s="1"/>
      <c r="WKT34" s="1"/>
      <c r="WKU34" s="1"/>
      <c r="WKV34" s="1"/>
      <c r="WKW34" s="1"/>
      <c r="WKX34" s="1"/>
      <c r="WKY34" s="1"/>
      <c r="WKZ34" s="1"/>
      <c r="WLA34" s="1"/>
      <c r="WLB34" s="1"/>
      <c r="WLC34" s="1"/>
      <c r="WLD34" s="1"/>
      <c r="WLE34" s="1"/>
      <c r="WLF34" s="1"/>
      <c r="WLG34" s="1"/>
      <c r="WLH34" s="1"/>
      <c r="WLI34" s="1"/>
      <c r="WLJ34" s="1"/>
      <c r="WLK34" s="1"/>
      <c r="WLL34" s="1"/>
      <c r="WLM34" s="1"/>
      <c r="WLN34" s="1"/>
      <c r="WLO34" s="1"/>
      <c r="WLP34" s="1"/>
      <c r="WLQ34" s="1"/>
      <c r="WLR34" s="1"/>
      <c r="WLS34" s="1"/>
      <c r="WLT34" s="1"/>
      <c r="WLU34" s="1"/>
      <c r="WLV34" s="1"/>
      <c r="WLW34" s="1"/>
      <c r="WLX34" s="1"/>
      <c r="WLY34" s="1"/>
      <c r="WLZ34" s="1"/>
      <c r="WMA34" s="1"/>
      <c r="WMB34" s="1"/>
      <c r="WMC34" s="1"/>
      <c r="WMD34" s="1"/>
      <c r="WME34" s="1"/>
      <c r="WMF34" s="1"/>
      <c r="WMG34" s="1"/>
      <c r="WMH34" s="1"/>
      <c r="WMI34" s="1"/>
      <c r="WMJ34" s="1"/>
      <c r="WMK34" s="1"/>
      <c r="WML34" s="1"/>
      <c r="WMM34" s="1"/>
      <c r="WMN34" s="1"/>
      <c r="WMO34" s="1"/>
      <c r="WMP34" s="1"/>
      <c r="WMQ34" s="1"/>
      <c r="WMR34" s="1"/>
      <c r="WMS34" s="1"/>
      <c r="WMT34" s="1"/>
      <c r="WMU34" s="1"/>
      <c r="WMV34" s="1"/>
      <c r="WMW34" s="1"/>
      <c r="WMX34" s="1"/>
      <c r="WMY34" s="1"/>
      <c r="WMZ34" s="1"/>
      <c r="WNA34" s="1"/>
      <c r="WNB34" s="1"/>
      <c r="WNC34" s="1"/>
      <c r="WND34" s="1"/>
      <c r="WNE34" s="1"/>
      <c r="WNF34" s="1"/>
      <c r="WNG34" s="1"/>
      <c r="WNH34" s="1"/>
      <c r="WNI34" s="1"/>
      <c r="WNJ34" s="1"/>
      <c r="WNK34" s="1"/>
      <c r="WNL34" s="1"/>
      <c r="WNM34" s="1"/>
      <c r="WNN34" s="1"/>
      <c r="WNO34" s="1"/>
      <c r="WNP34" s="1"/>
      <c r="WNQ34" s="1"/>
      <c r="WNR34" s="1"/>
      <c r="WNS34" s="1"/>
      <c r="WNT34" s="1"/>
      <c r="WNU34" s="1"/>
      <c r="WNV34" s="1"/>
      <c r="WNW34" s="1"/>
      <c r="WNX34" s="1"/>
      <c r="WNY34" s="1"/>
      <c r="WNZ34" s="1"/>
      <c r="WOA34" s="1"/>
      <c r="WOB34" s="1"/>
      <c r="WOC34" s="1"/>
      <c r="WOD34" s="1"/>
      <c r="WOE34" s="1"/>
      <c r="WOF34" s="1"/>
      <c r="WOG34" s="1"/>
      <c r="WOH34" s="1"/>
      <c r="WOI34" s="1"/>
      <c r="WOJ34" s="1"/>
      <c r="WOK34" s="1"/>
      <c r="WOL34" s="1"/>
      <c r="WOM34" s="1"/>
      <c r="WON34" s="1"/>
      <c r="WOO34" s="1"/>
      <c r="WOP34" s="1"/>
      <c r="WOQ34" s="1"/>
      <c r="WOR34" s="1"/>
      <c r="WOS34" s="1"/>
      <c r="WOT34" s="1"/>
      <c r="WOU34" s="1"/>
      <c r="WOV34" s="1"/>
      <c r="WOW34" s="1"/>
      <c r="WOX34" s="1"/>
      <c r="WOY34" s="1"/>
      <c r="WOZ34" s="1"/>
      <c r="WPA34" s="1"/>
      <c r="WPB34" s="1"/>
      <c r="WPC34" s="1"/>
      <c r="WPD34" s="1"/>
      <c r="WPE34" s="1"/>
      <c r="WPF34" s="1"/>
      <c r="WPG34" s="1"/>
      <c r="WPH34" s="1"/>
      <c r="WPI34" s="1"/>
      <c r="WPJ34" s="1"/>
      <c r="WPK34" s="1"/>
      <c r="WPL34" s="1"/>
      <c r="WPM34" s="1"/>
      <c r="WPN34" s="1"/>
      <c r="WPO34" s="1"/>
      <c r="WPP34" s="1"/>
      <c r="WPQ34" s="1"/>
      <c r="WPR34" s="1"/>
      <c r="WPS34" s="1"/>
      <c r="WPT34" s="1"/>
      <c r="WPU34" s="1"/>
      <c r="WPV34" s="1"/>
      <c r="WPW34" s="1"/>
      <c r="WPX34" s="1"/>
      <c r="WPY34" s="1"/>
      <c r="WPZ34" s="1"/>
      <c r="WQA34" s="1"/>
      <c r="WQB34" s="1"/>
      <c r="WQC34" s="1"/>
      <c r="WQD34" s="1"/>
      <c r="WQE34" s="1"/>
      <c r="WQF34" s="1"/>
      <c r="WQG34" s="1"/>
      <c r="WQH34" s="1"/>
      <c r="WQI34" s="1"/>
      <c r="WQJ34" s="1"/>
      <c r="WQK34" s="1"/>
      <c r="WQL34" s="1"/>
      <c r="WQM34" s="1"/>
      <c r="WQN34" s="1"/>
      <c r="WQO34" s="1"/>
      <c r="WQP34" s="1"/>
      <c r="WQQ34" s="1"/>
      <c r="WQR34" s="1"/>
      <c r="WQS34" s="1"/>
      <c r="WQT34" s="1"/>
      <c r="WQU34" s="1"/>
      <c r="WQV34" s="1"/>
      <c r="WQW34" s="1"/>
      <c r="WQX34" s="1"/>
      <c r="WQY34" s="1"/>
      <c r="WQZ34" s="1"/>
      <c r="WRA34" s="1"/>
      <c r="WRB34" s="1"/>
      <c r="WRC34" s="1"/>
      <c r="WRD34" s="1"/>
      <c r="WRE34" s="1"/>
      <c r="WRF34" s="1"/>
      <c r="WRG34" s="1"/>
      <c r="WRH34" s="1"/>
      <c r="WRI34" s="1"/>
      <c r="WRJ34" s="1"/>
      <c r="WRK34" s="1"/>
      <c r="WRL34" s="1"/>
      <c r="WRM34" s="1"/>
      <c r="WRN34" s="1"/>
      <c r="WRO34" s="1"/>
      <c r="WRP34" s="1"/>
      <c r="WRQ34" s="1"/>
      <c r="WRR34" s="1"/>
      <c r="WRS34" s="1"/>
      <c r="WRT34" s="1"/>
      <c r="WRU34" s="1"/>
      <c r="WRV34" s="1"/>
      <c r="WRW34" s="1"/>
      <c r="WRX34" s="1"/>
      <c r="WRY34" s="1"/>
      <c r="WRZ34" s="1"/>
      <c r="WSA34" s="1"/>
      <c r="WSB34" s="1"/>
      <c r="WSC34" s="1"/>
      <c r="WSD34" s="1"/>
      <c r="WSE34" s="1"/>
      <c r="WSF34" s="1"/>
      <c r="WSG34" s="1"/>
      <c r="WSH34" s="1"/>
      <c r="WSI34" s="1"/>
      <c r="WSJ34" s="1"/>
      <c r="WSK34" s="1"/>
      <c r="WSL34" s="1"/>
      <c r="WSM34" s="1"/>
      <c r="WSN34" s="1"/>
      <c r="WSO34" s="1"/>
      <c r="WSP34" s="1"/>
      <c r="WSQ34" s="1"/>
      <c r="WSR34" s="1"/>
      <c r="WSS34" s="1"/>
      <c r="WST34" s="1"/>
      <c r="WSU34" s="1"/>
      <c r="WSV34" s="1"/>
      <c r="WSW34" s="1"/>
      <c r="WSX34" s="1"/>
      <c r="WSY34" s="1"/>
      <c r="WSZ34" s="1"/>
      <c r="WTA34" s="1"/>
      <c r="WTB34" s="1"/>
      <c r="WTC34" s="1"/>
      <c r="WTD34" s="1"/>
      <c r="WTE34" s="1"/>
      <c r="WTF34" s="1"/>
      <c r="WTG34" s="1"/>
      <c r="WTH34" s="1"/>
      <c r="WTI34" s="1"/>
      <c r="WTJ34" s="1"/>
      <c r="WTK34" s="1"/>
      <c r="WTL34" s="1"/>
      <c r="WTM34" s="1"/>
      <c r="WTN34" s="1"/>
      <c r="WTO34" s="1"/>
      <c r="WTP34" s="1"/>
      <c r="WTQ34" s="1"/>
      <c r="WTR34" s="1"/>
      <c r="WTS34" s="1"/>
      <c r="WTT34" s="1"/>
      <c r="WTU34" s="1"/>
      <c r="WTV34" s="1"/>
      <c r="WTW34" s="1"/>
      <c r="WTX34" s="1"/>
      <c r="WTY34" s="1"/>
      <c r="WTZ34" s="1"/>
      <c r="WUA34" s="1"/>
      <c r="WUB34" s="1"/>
      <c r="WUC34" s="1"/>
      <c r="WUD34" s="1"/>
      <c r="WUE34" s="1"/>
      <c r="WUF34" s="1"/>
      <c r="WUG34" s="1"/>
      <c r="WUH34" s="1"/>
      <c r="WUI34" s="1"/>
      <c r="WUJ34" s="1"/>
      <c r="WUK34" s="1"/>
      <c r="WUL34" s="1"/>
      <c r="WUM34" s="1"/>
      <c r="WUN34" s="1"/>
      <c r="WUO34" s="1"/>
      <c r="WUP34" s="1"/>
      <c r="WUQ34" s="1"/>
      <c r="WUR34" s="1"/>
      <c r="WUS34" s="1"/>
      <c r="WUT34" s="1"/>
      <c r="WUU34" s="1"/>
      <c r="WUV34" s="1"/>
      <c r="WUW34" s="1"/>
      <c r="WUX34" s="1"/>
      <c r="WUY34" s="1"/>
      <c r="WUZ34" s="1"/>
      <c r="WVA34" s="1"/>
      <c r="WVB34" s="1"/>
      <c r="WVC34" s="1"/>
      <c r="WVD34" s="1"/>
      <c r="WVE34" s="1"/>
      <c r="WVF34" s="1"/>
      <c r="WVG34" s="1"/>
      <c r="WVH34" s="1"/>
      <c r="WVI34" s="1"/>
      <c r="WVJ34" s="1"/>
      <c r="WVK34" s="1"/>
      <c r="WVL34" s="1"/>
      <c r="WVM34" s="1"/>
      <c r="WVN34" s="1"/>
      <c r="WVO34" s="1"/>
      <c r="WVP34" s="1"/>
      <c r="WVQ34" s="1"/>
      <c r="WVR34" s="1"/>
      <c r="WVS34" s="1"/>
      <c r="WVT34" s="1"/>
      <c r="WVU34" s="1"/>
      <c r="WVV34" s="1"/>
      <c r="WVW34" s="1"/>
      <c r="WVX34" s="1"/>
      <c r="WVY34" s="1"/>
      <c r="WVZ34" s="1"/>
      <c r="WWA34" s="1"/>
      <c r="WWB34" s="1"/>
      <c r="WWC34" s="1"/>
      <c r="WWD34" s="1"/>
      <c r="WWE34" s="1"/>
      <c r="WWF34" s="1"/>
      <c r="WWG34" s="1"/>
      <c r="WWH34" s="1"/>
      <c r="WWI34" s="1"/>
      <c r="WWJ34" s="1"/>
      <c r="WWK34" s="1"/>
      <c r="WWL34" s="1"/>
      <c r="WWM34" s="1"/>
      <c r="WWN34" s="1"/>
      <c r="WWO34" s="1"/>
      <c r="WWP34" s="1"/>
      <c r="WWQ34" s="1"/>
      <c r="WWR34" s="1"/>
      <c r="WWS34" s="1"/>
      <c r="WWT34" s="1"/>
      <c r="WWU34" s="1"/>
      <c r="WWV34" s="1"/>
      <c r="WWW34" s="1"/>
      <c r="WWX34" s="1"/>
      <c r="WWY34" s="1"/>
      <c r="WWZ34" s="1"/>
      <c r="WXA34" s="1"/>
      <c r="WXB34" s="1"/>
      <c r="WXC34" s="1"/>
      <c r="WXD34" s="1"/>
      <c r="WXE34" s="1"/>
      <c r="WXF34" s="1"/>
      <c r="WXG34" s="1"/>
      <c r="WXH34" s="1"/>
      <c r="WXI34" s="1"/>
      <c r="WXJ34" s="1"/>
      <c r="WXK34" s="1"/>
      <c r="WXL34" s="1"/>
      <c r="WXM34" s="1"/>
      <c r="WXN34" s="1"/>
      <c r="WXO34" s="1"/>
      <c r="WXP34" s="1"/>
      <c r="WXQ34" s="1"/>
      <c r="WXR34" s="1"/>
      <c r="WXS34" s="1"/>
      <c r="WXT34" s="1"/>
      <c r="WXU34" s="1"/>
      <c r="WXV34" s="1"/>
      <c r="WXW34" s="1"/>
      <c r="WXX34" s="1"/>
      <c r="WXY34" s="1"/>
      <c r="WXZ34" s="1"/>
      <c r="WYA34" s="1"/>
      <c r="WYB34" s="1"/>
      <c r="WYC34" s="1"/>
      <c r="WYD34" s="1"/>
      <c r="WYE34" s="1"/>
      <c r="WYF34" s="1"/>
      <c r="WYG34" s="1"/>
      <c r="WYH34" s="1"/>
      <c r="WYI34" s="1"/>
      <c r="WYJ34" s="1"/>
      <c r="WYK34" s="1"/>
      <c r="WYL34" s="1"/>
      <c r="WYM34" s="1"/>
      <c r="WYN34" s="1"/>
      <c r="WYO34" s="1"/>
      <c r="WYP34" s="1"/>
      <c r="WYQ34" s="1"/>
      <c r="WYR34" s="1"/>
      <c r="WYS34" s="1"/>
      <c r="WYT34" s="1"/>
      <c r="WYU34" s="1"/>
      <c r="WYV34" s="1"/>
      <c r="WYW34" s="1"/>
      <c r="WYX34" s="1"/>
      <c r="WYY34" s="1"/>
      <c r="WYZ34" s="1"/>
      <c r="WZA34" s="1"/>
      <c r="WZB34" s="1"/>
      <c r="WZC34" s="1"/>
      <c r="WZD34" s="1"/>
      <c r="WZE34" s="1"/>
      <c r="WZF34" s="1"/>
      <c r="WZG34" s="1"/>
      <c r="WZH34" s="1"/>
      <c r="WZI34" s="1"/>
      <c r="WZJ34" s="1"/>
      <c r="WZK34" s="1"/>
      <c r="WZL34" s="1"/>
      <c r="WZM34" s="1"/>
      <c r="WZN34" s="1"/>
      <c r="WZO34" s="1"/>
      <c r="WZP34" s="1"/>
      <c r="WZQ34" s="1"/>
      <c r="WZR34" s="1"/>
      <c r="WZS34" s="1"/>
      <c r="WZT34" s="1"/>
      <c r="WZU34" s="1"/>
      <c r="WZV34" s="1"/>
      <c r="WZW34" s="1"/>
      <c r="WZX34" s="1"/>
      <c r="WZY34" s="1"/>
      <c r="WZZ34" s="1"/>
      <c r="XAA34" s="1"/>
      <c r="XAB34" s="1"/>
      <c r="XAC34" s="1"/>
      <c r="XAD34" s="1"/>
      <c r="XAE34" s="1"/>
      <c r="XAF34" s="1"/>
      <c r="XAG34" s="1"/>
      <c r="XAH34" s="1"/>
      <c r="XAI34" s="1"/>
      <c r="XAJ34" s="1"/>
      <c r="XAK34" s="1"/>
      <c r="XAL34" s="1"/>
      <c r="XAM34" s="1"/>
      <c r="XAN34" s="1"/>
      <c r="XAO34" s="1"/>
      <c r="XAP34" s="1"/>
      <c r="XAQ34" s="1"/>
      <c r="XAR34" s="1"/>
      <c r="XAS34" s="1"/>
      <c r="XAT34" s="1"/>
      <c r="XAU34" s="1"/>
      <c r="XAV34" s="1"/>
      <c r="XAW34" s="1"/>
      <c r="XAX34" s="1"/>
      <c r="XAY34" s="1"/>
      <c r="XAZ34" s="1"/>
      <c r="XBA34" s="1"/>
      <c r="XBB34" s="1"/>
      <c r="XBC34" s="1"/>
      <c r="XBD34" s="1"/>
      <c r="XBE34" s="1"/>
      <c r="XBF34" s="1"/>
      <c r="XBG34" s="1"/>
      <c r="XBH34" s="1"/>
      <c r="XBI34" s="1"/>
      <c r="XBJ34" s="1"/>
      <c r="XBK34" s="1"/>
      <c r="XBL34" s="1"/>
      <c r="XBM34" s="1"/>
      <c r="XBN34" s="1"/>
      <c r="XBO34" s="1"/>
      <c r="XBP34" s="1"/>
      <c r="XBQ34" s="1"/>
      <c r="XBR34" s="1"/>
      <c r="XBS34" s="1"/>
      <c r="XBT34" s="1"/>
      <c r="XBU34" s="1"/>
      <c r="XBV34" s="1"/>
      <c r="XBW34" s="1"/>
      <c r="XBX34" s="1"/>
      <c r="XBY34" s="1"/>
      <c r="XBZ34" s="1"/>
      <c r="XCA34" s="1"/>
      <c r="XCB34" s="1"/>
      <c r="XCC34" s="1"/>
      <c r="XCD34" s="1"/>
      <c r="XCE34" s="1"/>
      <c r="XCF34" s="1"/>
      <c r="XCG34" s="1"/>
      <c r="XCH34" s="1"/>
      <c r="XCI34" s="1"/>
      <c r="XCJ34" s="1"/>
      <c r="XCK34" s="1"/>
      <c r="XCL34" s="1"/>
      <c r="XCM34" s="1"/>
      <c r="XCN34" s="1"/>
      <c r="XCO34" s="1"/>
      <c r="XCP34" s="1"/>
      <c r="XCQ34" s="1"/>
      <c r="XCR34" s="1"/>
      <c r="XCS34" s="1"/>
      <c r="XCT34" s="1"/>
      <c r="XCU34" s="1"/>
      <c r="XCV34" s="1"/>
      <c r="XCW34" s="1"/>
      <c r="XCX34" s="1"/>
      <c r="XCY34" s="1"/>
      <c r="XCZ34" s="1"/>
      <c r="XDA34" s="1"/>
      <c r="XDB34" s="1"/>
      <c r="XDC34" s="1"/>
      <c r="XDD34" s="1"/>
      <c r="XDE34" s="1"/>
      <c r="XDF34" s="1"/>
      <c r="XDG34" s="1"/>
      <c r="XDH34" s="1"/>
      <c r="XDI34" s="1"/>
      <c r="XDJ34" s="1"/>
      <c r="XDK34" s="1"/>
      <c r="XDL34" s="1"/>
      <c r="XDM34" s="1"/>
      <c r="XDN34" s="1"/>
      <c r="XDO34" s="1"/>
      <c r="XDP34" s="1"/>
      <c r="XDQ34" s="1"/>
      <c r="XDR34" s="1"/>
      <c r="XDS34" s="1"/>
      <c r="XDT34" s="1"/>
      <c r="XDU34" s="1"/>
      <c r="XDV34" s="1"/>
      <c r="XDW34" s="1"/>
      <c r="XDX34" s="1"/>
      <c r="XDY34" s="1"/>
      <c r="XDZ34" s="1"/>
      <c r="XEA34" s="1"/>
      <c r="XEB34" s="1"/>
      <c r="XEC34" s="1"/>
      <c r="XED34" s="1"/>
      <c r="XEE34" s="1"/>
      <c r="XEF34" s="1"/>
      <c r="XEG34" s="1"/>
      <c r="XEH34" s="1"/>
      <c r="XEI34" s="1"/>
      <c r="XEJ34" s="1"/>
      <c r="XEK34" s="1"/>
      <c r="XEL34" s="1"/>
      <c r="XEM34" s="1"/>
      <c r="XEN34" s="1"/>
      <c r="XEO34" s="1"/>
      <c r="XEP34" s="1"/>
      <c r="XEQ34" s="1"/>
      <c r="XER34" s="1"/>
      <c r="XES34" s="1"/>
      <c r="XET34" s="1"/>
      <c r="XEU34" s="1"/>
      <c r="XEV34" s="1"/>
      <c r="XEW34" s="1"/>
      <c r="XEX34" s="1"/>
      <c r="XEY34" s="1"/>
      <c r="XEZ34" s="1"/>
      <c r="XFA34" s="1"/>
      <c r="XFB34" s="1"/>
      <c r="XFC34" s="1"/>
    </row>
    <row r="35" spans="1:16384" s="4" customFormat="1" ht="20" customHeight="1" x14ac:dyDescent="0.35">
      <c r="A35" s="1"/>
      <c r="B35" s="3">
        <f t="shared" ref="B35:B98" si="2">IFERROR(IF(OR($H34="",ABS($H34)&lt;=0.01),"",B34+1),"")</f>
        <v>2</v>
      </c>
      <c r="C35" s="37" cm="1">
        <f t="array" ref="C35">IF($B35="","",_xlfn.SWITCH($D$17,"Monthly",EDATE($C34,1),"Annually",EDATE($C34,12),"Weekly",$C34+7,"Bi-Weekly",$C34+14,"Semi-Monthly",$C34+15,"Semi-Annually",EDATE($C34,6),"Quarterly",EDATE($C34,3),""))</f>
        <v>45689</v>
      </c>
      <c r="D35" s="38">
        <f t="shared" si="1"/>
        <v>943.56168220054678</v>
      </c>
      <c r="E35" s="38"/>
      <c r="F35" s="38" cm="1">
        <f t="array" ref="F35">IF(INDEX($B:$B,ROW())="","", IF($D$7="Yes", INT(IF($D$8="Flat", $D$14*$D$15/$D$20, INDEX($H:$H,ROW()-1)*$D$15/$D$20)) + IF(MOD(ROUNDDOWN(100*IF($D$8="Flat", $D$14*$D$15/$D$20, INDEX($H:$H,ROW()-1)*$D$15/$D$20),0),10)=9, 0.99, (MOD(ROUNDDOWN(100*IF($D$8="Flat", $D$14*$D$15/$D$20, INDEX($H:$H,ROW()-1)*$D$15/$D$20),0),100)+1)/100), IF($D$8="Flat", $D$14*$D$15/$D$20, INDEX($H:$H,ROW()-1)*$D$15/$D$20)))</f>
        <v>205.27</v>
      </c>
      <c r="G35" s="38" cm="1">
        <f t="array" ref="G35">IFERROR(IF($D$7="Yes", INT(INDEX($D:$D,ROW()) - INDEX($F:$F,ROW())) + IF(MOD(ROUNDDOWN(100*(INDEX($D:$D,ROW()) - INDEX($F:$F,ROW())),0),10)=9, 0.99, (MOD(ROUNDDOWN(100*(INDEX($D:$D,ROW()) - INDEX($F:$F,ROW())),0),100)+1)/100), INDEX($D:$D,ROW()) - INDEX($F:$F,ROW())), "")</f>
        <v>738.99</v>
      </c>
      <c r="H35" s="38" cm="1">
        <f t="array" ref="H35">IFERROR(IF(INDEX($G:$G,ROW())="","", MAX(0, IF($D$7="Yes", INT(INDEX($H:$H,ROW()-1) - INDEX($E:$E,ROW()) - INDEX($G:$G,ROW())) + IF(MOD(ROUNDDOWN(100*(INDEX($H:$H,ROW()-1) - INDEX($E:$E,ROW()) - INDEX($G:$G,ROW())),0),10)=9, 0.99, (MOD(ROUNDDOWN(100*(INDEX($H:$H,ROW()-1) - INDEX($E:$E,ROW()) - INDEX($G:$G,ROW())),0),100)+1)/100), INDEX($H:$H,ROW()-1) - INDEX($E:$E,ROW()) - INDEX($G:$G,ROW())))), "")</f>
        <v>48525.99</v>
      </c>
      <c r="I35" s="38"/>
      <c r="J35" s="38">
        <f>IFERROR(J34+F35,"")</f>
        <v>413.61</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c r="WUA35" s="1"/>
      <c r="WUB35" s="1"/>
      <c r="WUC35" s="1"/>
      <c r="WUD35" s="1"/>
      <c r="WUE35" s="1"/>
      <c r="WUF35" s="1"/>
      <c r="WUG35" s="1"/>
      <c r="WUH35" s="1"/>
      <c r="WUI35" s="1"/>
      <c r="WUJ35" s="1"/>
      <c r="WUK35" s="1"/>
      <c r="WUL35" s="1"/>
      <c r="WUM35" s="1"/>
      <c r="WUN35" s="1"/>
      <c r="WUO35" s="1"/>
      <c r="WUP35" s="1"/>
      <c r="WUQ35" s="1"/>
      <c r="WUR35" s="1"/>
      <c r="WUS35" s="1"/>
      <c r="WUT35" s="1"/>
      <c r="WUU35" s="1"/>
      <c r="WUV35" s="1"/>
      <c r="WUW35" s="1"/>
      <c r="WUX35" s="1"/>
      <c r="WUY35" s="1"/>
      <c r="WUZ35" s="1"/>
      <c r="WVA35" s="1"/>
      <c r="WVB35" s="1"/>
      <c r="WVC35" s="1"/>
      <c r="WVD35" s="1"/>
      <c r="WVE35" s="1"/>
      <c r="WVF35" s="1"/>
      <c r="WVG35" s="1"/>
      <c r="WVH35" s="1"/>
      <c r="WVI35" s="1"/>
      <c r="WVJ35" s="1"/>
      <c r="WVK35" s="1"/>
      <c r="WVL35" s="1"/>
      <c r="WVM35" s="1"/>
      <c r="WVN35" s="1"/>
      <c r="WVO35" s="1"/>
      <c r="WVP35" s="1"/>
      <c r="WVQ35" s="1"/>
      <c r="WVR35" s="1"/>
      <c r="WVS35" s="1"/>
      <c r="WVT35" s="1"/>
      <c r="WVU35" s="1"/>
      <c r="WVV35" s="1"/>
      <c r="WVW35" s="1"/>
      <c r="WVX35" s="1"/>
      <c r="WVY35" s="1"/>
      <c r="WVZ35" s="1"/>
      <c r="WWA35" s="1"/>
      <c r="WWB35" s="1"/>
      <c r="WWC35" s="1"/>
      <c r="WWD35" s="1"/>
      <c r="WWE35" s="1"/>
      <c r="WWF35" s="1"/>
      <c r="WWG35" s="1"/>
      <c r="WWH35" s="1"/>
      <c r="WWI35" s="1"/>
      <c r="WWJ35" s="1"/>
      <c r="WWK35" s="1"/>
      <c r="WWL35" s="1"/>
      <c r="WWM35" s="1"/>
      <c r="WWN35" s="1"/>
      <c r="WWO35" s="1"/>
      <c r="WWP35" s="1"/>
      <c r="WWQ35" s="1"/>
      <c r="WWR35" s="1"/>
      <c r="WWS35" s="1"/>
      <c r="WWT35" s="1"/>
      <c r="WWU35" s="1"/>
      <c r="WWV35" s="1"/>
      <c r="WWW35" s="1"/>
      <c r="WWX35" s="1"/>
      <c r="WWY35" s="1"/>
      <c r="WWZ35" s="1"/>
      <c r="WXA35" s="1"/>
      <c r="WXB35" s="1"/>
      <c r="WXC35" s="1"/>
      <c r="WXD35" s="1"/>
      <c r="WXE35" s="1"/>
      <c r="WXF35" s="1"/>
      <c r="WXG35" s="1"/>
      <c r="WXH35" s="1"/>
      <c r="WXI35" s="1"/>
      <c r="WXJ35" s="1"/>
      <c r="WXK35" s="1"/>
      <c r="WXL35" s="1"/>
      <c r="WXM35" s="1"/>
      <c r="WXN35" s="1"/>
      <c r="WXO35" s="1"/>
      <c r="WXP35" s="1"/>
      <c r="WXQ35" s="1"/>
      <c r="WXR35" s="1"/>
      <c r="WXS35" s="1"/>
      <c r="WXT35" s="1"/>
      <c r="WXU35" s="1"/>
      <c r="WXV35" s="1"/>
      <c r="WXW35" s="1"/>
      <c r="WXX35" s="1"/>
      <c r="WXY35" s="1"/>
      <c r="WXZ35" s="1"/>
      <c r="WYA35" s="1"/>
      <c r="WYB35" s="1"/>
      <c r="WYC35" s="1"/>
      <c r="WYD35" s="1"/>
      <c r="WYE35" s="1"/>
      <c r="WYF35" s="1"/>
      <c r="WYG35" s="1"/>
      <c r="WYH35" s="1"/>
      <c r="WYI35" s="1"/>
      <c r="WYJ35" s="1"/>
      <c r="WYK35" s="1"/>
      <c r="WYL35" s="1"/>
      <c r="WYM35" s="1"/>
      <c r="WYN35" s="1"/>
      <c r="WYO35" s="1"/>
      <c r="WYP35" s="1"/>
      <c r="WYQ35" s="1"/>
      <c r="WYR35" s="1"/>
      <c r="WYS35" s="1"/>
      <c r="WYT35" s="1"/>
      <c r="WYU35" s="1"/>
      <c r="WYV35" s="1"/>
      <c r="WYW35" s="1"/>
      <c r="WYX35" s="1"/>
      <c r="WYY35" s="1"/>
      <c r="WYZ35" s="1"/>
      <c r="WZA35" s="1"/>
      <c r="WZB35" s="1"/>
      <c r="WZC35" s="1"/>
      <c r="WZD35" s="1"/>
      <c r="WZE35" s="1"/>
      <c r="WZF35" s="1"/>
      <c r="WZG35" s="1"/>
      <c r="WZH35" s="1"/>
      <c r="WZI35" s="1"/>
      <c r="WZJ35" s="1"/>
      <c r="WZK35" s="1"/>
      <c r="WZL35" s="1"/>
      <c r="WZM35" s="1"/>
      <c r="WZN35" s="1"/>
      <c r="WZO35" s="1"/>
      <c r="WZP35" s="1"/>
      <c r="WZQ35" s="1"/>
      <c r="WZR35" s="1"/>
      <c r="WZS35" s="1"/>
      <c r="WZT35" s="1"/>
      <c r="WZU35" s="1"/>
      <c r="WZV35" s="1"/>
      <c r="WZW35" s="1"/>
      <c r="WZX35" s="1"/>
      <c r="WZY35" s="1"/>
      <c r="WZZ35" s="1"/>
      <c r="XAA35" s="1"/>
      <c r="XAB35" s="1"/>
      <c r="XAC35" s="1"/>
      <c r="XAD35" s="1"/>
      <c r="XAE35" s="1"/>
      <c r="XAF35" s="1"/>
      <c r="XAG35" s="1"/>
      <c r="XAH35" s="1"/>
      <c r="XAI35" s="1"/>
      <c r="XAJ35" s="1"/>
      <c r="XAK35" s="1"/>
      <c r="XAL35" s="1"/>
      <c r="XAM35" s="1"/>
      <c r="XAN35" s="1"/>
      <c r="XAO35" s="1"/>
      <c r="XAP35" s="1"/>
      <c r="XAQ35" s="1"/>
      <c r="XAR35" s="1"/>
      <c r="XAS35" s="1"/>
      <c r="XAT35" s="1"/>
      <c r="XAU35" s="1"/>
      <c r="XAV35" s="1"/>
      <c r="XAW35" s="1"/>
      <c r="XAX35" s="1"/>
      <c r="XAY35" s="1"/>
      <c r="XAZ35" s="1"/>
      <c r="XBA35" s="1"/>
      <c r="XBB35" s="1"/>
      <c r="XBC35" s="1"/>
      <c r="XBD35" s="1"/>
      <c r="XBE35" s="1"/>
      <c r="XBF35" s="1"/>
      <c r="XBG35" s="1"/>
      <c r="XBH35" s="1"/>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c r="XCG35" s="1"/>
      <c r="XCH35" s="1"/>
      <c r="XCI35" s="1"/>
      <c r="XCJ35" s="1"/>
      <c r="XCK35" s="1"/>
      <c r="XCL35" s="1"/>
      <c r="XCM35" s="1"/>
      <c r="XCN35" s="1"/>
      <c r="XCO35" s="1"/>
      <c r="XCP35" s="1"/>
      <c r="XCQ35" s="1"/>
      <c r="XCR35" s="1"/>
      <c r="XCS35" s="1"/>
      <c r="XCT35" s="1"/>
      <c r="XCU35" s="1"/>
      <c r="XCV35" s="1"/>
      <c r="XCW35" s="1"/>
      <c r="XCX35" s="1"/>
      <c r="XCY35" s="1"/>
      <c r="XCZ35" s="1"/>
      <c r="XDA35" s="1"/>
      <c r="XDB35" s="1"/>
      <c r="XDC35" s="1"/>
      <c r="XDD35" s="1"/>
      <c r="XDE35" s="1"/>
      <c r="XDF35" s="1"/>
      <c r="XDG35" s="1"/>
      <c r="XDH35" s="1"/>
      <c r="XDI35" s="1"/>
      <c r="XDJ35" s="1"/>
      <c r="XDK35" s="1"/>
      <c r="XDL35" s="1"/>
      <c r="XDM35" s="1"/>
      <c r="XDN35" s="1"/>
      <c r="XDO35" s="1"/>
      <c r="XDP35" s="1"/>
      <c r="XDQ35" s="1"/>
      <c r="XDR35" s="1"/>
      <c r="XDS35" s="1"/>
      <c r="XDT35" s="1"/>
      <c r="XDU35" s="1"/>
      <c r="XDV35" s="1"/>
      <c r="XDW35" s="1"/>
      <c r="XDX35" s="1"/>
      <c r="XDY35" s="1"/>
      <c r="XDZ35" s="1"/>
      <c r="XEA35" s="1"/>
      <c r="XEB35" s="1"/>
      <c r="XEC35" s="1"/>
      <c r="XED35" s="1"/>
      <c r="XEE35" s="1"/>
      <c r="XEF35" s="1"/>
      <c r="XEG35" s="1"/>
      <c r="XEH35" s="1"/>
      <c r="XEI35" s="1"/>
      <c r="XEJ35" s="1"/>
      <c r="XEK35" s="1"/>
      <c r="XEL35" s="1"/>
      <c r="XEM35" s="1"/>
      <c r="XEN35" s="1"/>
      <c r="XEO35" s="1"/>
      <c r="XEP35" s="1"/>
      <c r="XEQ35" s="1"/>
      <c r="XER35" s="1"/>
      <c r="XES35" s="1"/>
      <c r="XET35" s="1"/>
      <c r="XEU35" s="1"/>
      <c r="XEV35" s="1"/>
      <c r="XEW35" s="1"/>
      <c r="XEX35" s="1"/>
      <c r="XEY35" s="1"/>
      <c r="XEZ35" s="1"/>
      <c r="XFA35" s="1"/>
      <c r="XFB35" s="1"/>
      <c r="XFC35" s="1"/>
    </row>
    <row r="36" spans="1:16384" s="4" customFormat="1" ht="20" customHeight="1" x14ac:dyDescent="0.35">
      <c r="A36" s="1"/>
      <c r="B36" s="3">
        <f t="shared" si="2"/>
        <v>3</v>
      </c>
      <c r="C36" s="37" cm="1">
        <f t="array" ref="C36">IF($B36="","",_xlfn.SWITCH($D$17,"Monthly",EDATE($C35,1),"Annually",EDATE($C35,12),"Weekly",$C35+7,"Bi-Weekly",$C35+14,"Semi-Monthly",$C35+15,"Semi-Annually",EDATE($C35,6),"Quarterly",EDATE($C35,3),""))</f>
        <v>45717</v>
      </c>
      <c r="D36" s="38">
        <f t="shared" si="1"/>
        <v>943.56168220054678</v>
      </c>
      <c r="E36" s="38"/>
      <c r="F36" s="38" cm="1">
        <f t="array" ref="F36">IF(INDEX($B:$B,ROW())="","", IF($D$7="Yes", INT(IF($D$8="Flat", $D$14*$D$15/$D$20, INDEX($H:$H,ROW()-1)*$D$15/$D$20)) + IF(MOD(ROUNDDOWN(100*IF($D$8="Flat", $D$14*$D$15/$D$20, INDEX($H:$H,ROW()-1)*$D$15/$D$20),0),10)=9, 0.99, (MOD(ROUNDDOWN(100*IF($D$8="Flat", $D$14*$D$15/$D$20, INDEX($H:$H,ROW()-1)*$D$15/$D$20),0),100)+1)/100), IF($D$8="Flat", $D$14*$D$15/$D$20, INDEX($H:$H,ROW()-1)*$D$15/$D$20)))</f>
        <v>202.99</v>
      </c>
      <c r="G36" s="38" cm="1">
        <f t="array" ref="G36">IFERROR(IF($D$7="Yes", INT(INDEX($D:$D,ROW()) - INDEX($F:$F,ROW())) + IF(MOD(ROUNDDOWN(100*(INDEX($D:$D,ROW()) - INDEX($F:$F,ROW())),0),10)=9, 0.99, (MOD(ROUNDDOWN(100*(INDEX($D:$D,ROW()) - INDEX($F:$F,ROW())),0),100)+1)/100), INDEX($D:$D,ROW()) - INDEX($F:$F,ROW())), "")</f>
        <v>740.58</v>
      </c>
      <c r="H36" s="38" cm="1">
        <f t="array" ref="H36">IFERROR(IF(INDEX($G:$G,ROW())="","", MAX(0, IF($D$7="Yes", INT(INDEX($H:$H,ROW()-1) - INDEX($E:$E,ROW()) - INDEX($G:$G,ROW())) + IF(MOD(ROUNDDOWN(100*(INDEX($H:$H,ROW()-1) - INDEX($E:$E,ROW()) - INDEX($G:$G,ROW())),0),10)=9, 0.99, (MOD(ROUNDDOWN(100*(INDEX($H:$H,ROW()-1) - INDEX($E:$E,ROW()) - INDEX($G:$G,ROW())),0),100)+1)/100), INDEX($H:$H,ROW()-1) - INDEX($E:$E,ROW()) - INDEX($G:$G,ROW())))), "")</f>
        <v>47785.42</v>
      </c>
      <c r="I36" s="38"/>
      <c r="J36" s="38">
        <f t="shared" ref="J36:J99" si="3">IFERROR(J35+F36,"")</f>
        <v>616.6</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1"/>
      <c r="XEY36" s="1"/>
      <c r="XEZ36" s="1"/>
      <c r="XFA36" s="1"/>
      <c r="XFB36" s="1"/>
      <c r="XFC36" s="1"/>
    </row>
    <row r="37" spans="1:16384" s="4" customFormat="1" ht="20" customHeight="1" x14ac:dyDescent="0.35">
      <c r="A37" s="1"/>
      <c r="B37" s="3">
        <f t="shared" si="2"/>
        <v>4</v>
      </c>
      <c r="C37" s="37" cm="1">
        <f t="array" ref="C37">IF($B37="","",_xlfn.SWITCH($D$17,"Monthly",EDATE($C36,1),"Annually",EDATE($C36,12),"Weekly",$C36+7,"Bi-Weekly",$C36+14,"Semi-Monthly",$C36+15,"Semi-Annually",EDATE($C36,6),"Quarterly",EDATE($C36,3),""))</f>
        <v>45748</v>
      </c>
      <c r="D37" s="38">
        <f t="shared" si="1"/>
        <v>943.56168220054678</v>
      </c>
      <c r="E37" s="38"/>
      <c r="F37" s="38" cm="1">
        <f t="array" ref="F37">IF(INDEX($B:$B,ROW())="","", IF($D$7="Yes", INT(IF($D$8="Flat", $D$14*$D$15/$D$20, INDEX($H:$H,ROW()-1)*$D$15/$D$20)) + IF(MOD(ROUNDDOWN(100*IF($D$8="Flat", $D$14*$D$15/$D$20, INDEX($H:$H,ROW()-1)*$D$15/$D$20),0),10)=9, 0.99, (MOD(ROUNDDOWN(100*IF($D$8="Flat", $D$14*$D$15/$D$20, INDEX($H:$H,ROW()-1)*$D$15/$D$20),0),100)+1)/100), IF($D$8="Flat", $D$14*$D$15/$D$20, INDEX($H:$H,ROW()-1)*$D$15/$D$20)))</f>
        <v>199.11</v>
      </c>
      <c r="G37" s="38" cm="1">
        <f t="array" ref="G37">IFERROR(IF($D$7="Yes", INT(INDEX($D:$D,ROW()) - INDEX($F:$F,ROW())) + IF(MOD(ROUNDDOWN(100*(INDEX($D:$D,ROW()) - INDEX($F:$F,ROW())),0),10)=9, 0.99, (MOD(ROUNDDOWN(100*(INDEX($D:$D,ROW()) - INDEX($F:$F,ROW())),0),100)+1)/100), INDEX($D:$D,ROW()) - INDEX($F:$F,ROW())), "")</f>
        <v>744.46</v>
      </c>
      <c r="H37" s="38" cm="1">
        <f t="array" ref="H37">IFERROR(IF(INDEX($G:$G,ROW())="","", MAX(0, IF($D$7="Yes", INT(INDEX($H:$H,ROW()-1) - INDEX($E:$E,ROW()) - INDEX($G:$G,ROW())) + IF(MOD(ROUNDDOWN(100*(INDEX($H:$H,ROW()-1) - INDEX($E:$E,ROW()) - INDEX($G:$G,ROW())),0),10)=9, 0.99, (MOD(ROUNDDOWN(100*(INDEX($H:$H,ROW()-1) - INDEX($E:$E,ROW()) - INDEX($G:$G,ROW())),0),100)+1)/100), INDEX($H:$H,ROW()-1) - INDEX($E:$E,ROW()) - INDEX($G:$G,ROW())))), "")</f>
        <v>47040.97</v>
      </c>
      <c r="I37" s="38"/>
      <c r="J37" s="38">
        <f t="shared" si="3"/>
        <v>815.71</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row>
    <row r="38" spans="1:16384" s="4" customFormat="1" ht="20" customHeight="1" x14ac:dyDescent="0.35">
      <c r="A38" s="1"/>
      <c r="B38" s="3">
        <f t="shared" si="2"/>
        <v>5</v>
      </c>
      <c r="C38" s="37" cm="1">
        <f t="array" ref="C38">IF($B38="","",_xlfn.SWITCH($D$17,"Monthly",EDATE($C37,1),"Annually",EDATE($C37,12),"Weekly",$C37+7,"Bi-Weekly",$C37+14,"Semi-Monthly",$C37+15,"Semi-Annually",EDATE($C37,6),"Quarterly",EDATE($C37,3),""))</f>
        <v>45778</v>
      </c>
      <c r="D38" s="38">
        <f t="shared" si="1"/>
        <v>943.56168220054678</v>
      </c>
      <c r="E38" s="38"/>
      <c r="F38" s="38" cm="1">
        <f t="array" ref="F38">IF(INDEX($B:$B,ROW())="","", IF($D$7="Yes", INT(IF($D$8="Flat", $D$14*$D$15/$D$20, INDEX($H:$H,ROW()-1)*$D$15/$D$20)) + IF(MOD(ROUNDDOWN(100*IF($D$8="Flat", $D$14*$D$15/$D$20, INDEX($H:$H,ROW()-1)*$D$15/$D$20),0),10)=9, 0.99, (MOD(ROUNDDOWN(100*IF($D$8="Flat", $D$14*$D$15/$D$20, INDEX($H:$H,ROW()-1)*$D$15/$D$20),0),100)+1)/100), IF($D$8="Flat", $D$14*$D$15/$D$20, INDEX($H:$H,ROW()-1)*$D$15/$D$20)))</f>
        <v>196.01</v>
      </c>
      <c r="G38" s="38" cm="1">
        <f t="array" ref="G38">IFERROR(IF($D$7="Yes", INT(INDEX($D:$D,ROW()) - INDEX($F:$F,ROW())) + IF(MOD(ROUNDDOWN(100*(INDEX($D:$D,ROW()) - INDEX($F:$F,ROW())),0),10)=9, 0.99, (MOD(ROUNDDOWN(100*(INDEX($D:$D,ROW()) - INDEX($F:$F,ROW())),0),100)+1)/100), INDEX($D:$D,ROW()) - INDEX($F:$F,ROW())), "")</f>
        <v>747.56</v>
      </c>
      <c r="H38" s="38" cm="1">
        <f t="array" ref="H38">IFERROR(IF(INDEX($G:$G,ROW())="","", MAX(0, IF($D$7="Yes", INT(INDEX($H:$H,ROW()-1) - INDEX($E:$E,ROW()) - INDEX($G:$G,ROW())) + IF(MOD(ROUNDDOWN(100*(INDEX($H:$H,ROW()-1) - INDEX($E:$E,ROW()) - INDEX($G:$G,ROW())),0),10)=9, 0.99, (MOD(ROUNDDOWN(100*(INDEX($H:$H,ROW()-1) - INDEX($E:$E,ROW()) - INDEX($G:$G,ROW())),0),100)+1)/100), INDEX($H:$H,ROW()-1) - INDEX($E:$E,ROW()) - INDEX($G:$G,ROW())))), "")</f>
        <v>46293.42</v>
      </c>
      <c r="I38" s="38"/>
      <c r="J38" s="38">
        <f t="shared" si="3"/>
        <v>1011.72</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c r="VSR38" s="1"/>
      <c r="VSS38" s="1"/>
      <c r="VST38" s="1"/>
      <c r="VSU38" s="1"/>
      <c r="VSV38" s="1"/>
      <c r="VSW38" s="1"/>
      <c r="VSX38" s="1"/>
      <c r="VSY38" s="1"/>
      <c r="VSZ38" s="1"/>
      <c r="VTA38" s="1"/>
      <c r="VTB38" s="1"/>
      <c r="VTC38" s="1"/>
      <c r="VTD38" s="1"/>
      <c r="VTE38" s="1"/>
      <c r="VTF38" s="1"/>
      <c r="VTG38" s="1"/>
      <c r="VTH38" s="1"/>
      <c r="VTI38" s="1"/>
      <c r="VTJ38" s="1"/>
      <c r="VTK38" s="1"/>
      <c r="VTL38" s="1"/>
      <c r="VTM38" s="1"/>
      <c r="VTN38" s="1"/>
      <c r="VTO38" s="1"/>
      <c r="VTP38" s="1"/>
      <c r="VTQ38" s="1"/>
      <c r="VTR38" s="1"/>
      <c r="VTS38" s="1"/>
      <c r="VTT38" s="1"/>
      <c r="VTU38" s="1"/>
      <c r="VTV38" s="1"/>
      <c r="VTW38" s="1"/>
      <c r="VTX38" s="1"/>
      <c r="VTY38" s="1"/>
      <c r="VTZ38" s="1"/>
      <c r="VUA38" s="1"/>
      <c r="VUB38" s="1"/>
      <c r="VUC38" s="1"/>
      <c r="VUD38" s="1"/>
      <c r="VUE38" s="1"/>
      <c r="VUF38" s="1"/>
      <c r="VUG38" s="1"/>
      <c r="VUH38" s="1"/>
      <c r="VUI38" s="1"/>
      <c r="VUJ38" s="1"/>
      <c r="VUK38" s="1"/>
      <c r="VUL38" s="1"/>
      <c r="VUM38" s="1"/>
      <c r="VUN38" s="1"/>
      <c r="VUO38" s="1"/>
      <c r="VUP38" s="1"/>
      <c r="VUQ38" s="1"/>
      <c r="VUR38" s="1"/>
      <c r="VUS38" s="1"/>
      <c r="VUT38" s="1"/>
      <c r="VUU38" s="1"/>
      <c r="VUV38" s="1"/>
      <c r="VUW38" s="1"/>
      <c r="VUX38" s="1"/>
      <c r="VUY38" s="1"/>
      <c r="VUZ38" s="1"/>
      <c r="VVA38" s="1"/>
      <c r="VVB38" s="1"/>
      <c r="VVC38" s="1"/>
      <c r="VVD38" s="1"/>
      <c r="VVE38" s="1"/>
      <c r="VVF38" s="1"/>
      <c r="VVG38" s="1"/>
      <c r="VVH38" s="1"/>
      <c r="VVI38" s="1"/>
      <c r="VVJ38" s="1"/>
      <c r="VVK38" s="1"/>
      <c r="VVL38" s="1"/>
      <c r="VVM38" s="1"/>
      <c r="VVN38" s="1"/>
      <c r="VVO38" s="1"/>
      <c r="VVP38" s="1"/>
      <c r="VVQ38" s="1"/>
      <c r="VVR38" s="1"/>
      <c r="VVS38" s="1"/>
      <c r="VVT38" s="1"/>
      <c r="VVU38" s="1"/>
      <c r="VVV38" s="1"/>
      <c r="VVW38" s="1"/>
      <c r="VVX38" s="1"/>
      <c r="VVY38" s="1"/>
      <c r="VVZ38" s="1"/>
      <c r="VWA38" s="1"/>
      <c r="VWB38" s="1"/>
      <c r="VWC38" s="1"/>
      <c r="VWD38" s="1"/>
      <c r="VWE38" s="1"/>
      <c r="VWF38" s="1"/>
      <c r="VWG38" s="1"/>
      <c r="VWH38" s="1"/>
      <c r="VWI38" s="1"/>
      <c r="VWJ38" s="1"/>
      <c r="VWK38" s="1"/>
      <c r="VWL38" s="1"/>
      <c r="VWM38" s="1"/>
      <c r="VWN38" s="1"/>
      <c r="VWO38" s="1"/>
      <c r="VWP38" s="1"/>
      <c r="VWQ38" s="1"/>
      <c r="VWR38" s="1"/>
      <c r="VWS38" s="1"/>
      <c r="VWT38" s="1"/>
      <c r="VWU38" s="1"/>
      <c r="VWV38" s="1"/>
      <c r="VWW38" s="1"/>
      <c r="VWX38" s="1"/>
      <c r="VWY38" s="1"/>
      <c r="VWZ38" s="1"/>
      <c r="VXA38" s="1"/>
      <c r="VXB38" s="1"/>
      <c r="VXC38" s="1"/>
      <c r="VXD38" s="1"/>
      <c r="VXE38" s="1"/>
      <c r="VXF38" s="1"/>
      <c r="VXG38" s="1"/>
      <c r="VXH38" s="1"/>
      <c r="VXI38" s="1"/>
      <c r="VXJ38" s="1"/>
      <c r="VXK38" s="1"/>
      <c r="VXL38" s="1"/>
      <c r="VXM38" s="1"/>
      <c r="VXN38" s="1"/>
      <c r="VXO38" s="1"/>
      <c r="VXP38" s="1"/>
      <c r="VXQ38" s="1"/>
      <c r="VXR38" s="1"/>
      <c r="VXS38" s="1"/>
      <c r="VXT38" s="1"/>
      <c r="VXU38" s="1"/>
      <c r="VXV38" s="1"/>
      <c r="VXW38" s="1"/>
      <c r="VXX38" s="1"/>
      <c r="VXY38" s="1"/>
      <c r="VXZ38" s="1"/>
      <c r="VYA38" s="1"/>
      <c r="VYB38" s="1"/>
      <c r="VYC38" s="1"/>
      <c r="VYD38" s="1"/>
      <c r="VYE38" s="1"/>
      <c r="VYF38" s="1"/>
      <c r="VYG38" s="1"/>
      <c r="VYH38" s="1"/>
      <c r="VYI38" s="1"/>
      <c r="VYJ38" s="1"/>
      <c r="VYK38" s="1"/>
      <c r="VYL38" s="1"/>
      <c r="VYM38" s="1"/>
      <c r="VYN38" s="1"/>
      <c r="VYO38" s="1"/>
      <c r="VYP38" s="1"/>
      <c r="VYQ38" s="1"/>
      <c r="VYR38" s="1"/>
      <c r="VYS38" s="1"/>
      <c r="VYT38" s="1"/>
      <c r="VYU38" s="1"/>
      <c r="VYV38" s="1"/>
      <c r="VYW38" s="1"/>
      <c r="VYX38" s="1"/>
      <c r="VYY38" s="1"/>
      <c r="VYZ38" s="1"/>
      <c r="VZA38" s="1"/>
      <c r="VZB38" s="1"/>
      <c r="VZC38" s="1"/>
      <c r="VZD38" s="1"/>
      <c r="VZE38" s="1"/>
      <c r="VZF38" s="1"/>
      <c r="VZG38" s="1"/>
      <c r="VZH38" s="1"/>
      <c r="VZI38" s="1"/>
      <c r="VZJ38" s="1"/>
      <c r="VZK38" s="1"/>
      <c r="VZL38" s="1"/>
      <c r="VZM38" s="1"/>
      <c r="VZN38" s="1"/>
      <c r="VZO38" s="1"/>
      <c r="VZP38" s="1"/>
      <c r="VZQ38" s="1"/>
      <c r="VZR38" s="1"/>
      <c r="VZS38" s="1"/>
      <c r="VZT38" s="1"/>
      <c r="VZU38" s="1"/>
      <c r="VZV38" s="1"/>
      <c r="VZW38" s="1"/>
      <c r="VZX38" s="1"/>
      <c r="VZY38" s="1"/>
      <c r="VZZ38" s="1"/>
      <c r="WAA38" s="1"/>
      <c r="WAB38" s="1"/>
      <c r="WAC38" s="1"/>
      <c r="WAD38" s="1"/>
      <c r="WAE38" s="1"/>
      <c r="WAF38" s="1"/>
      <c r="WAG38" s="1"/>
      <c r="WAH38" s="1"/>
      <c r="WAI38" s="1"/>
      <c r="WAJ38" s="1"/>
      <c r="WAK38" s="1"/>
      <c r="WAL38" s="1"/>
      <c r="WAM38" s="1"/>
      <c r="WAN38" s="1"/>
      <c r="WAO38" s="1"/>
      <c r="WAP38" s="1"/>
      <c r="WAQ38" s="1"/>
      <c r="WAR38" s="1"/>
      <c r="WAS38" s="1"/>
      <c r="WAT38" s="1"/>
      <c r="WAU38" s="1"/>
      <c r="WAV38" s="1"/>
      <c r="WAW38" s="1"/>
      <c r="WAX38" s="1"/>
      <c r="WAY38" s="1"/>
      <c r="WAZ38" s="1"/>
      <c r="WBA38" s="1"/>
      <c r="WBB38" s="1"/>
      <c r="WBC38" s="1"/>
      <c r="WBD38" s="1"/>
      <c r="WBE38" s="1"/>
      <c r="WBF38" s="1"/>
      <c r="WBG38" s="1"/>
      <c r="WBH38" s="1"/>
      <c r="WBI38" s="1"/>
      <c r="WBJ38" s="1"/>
      <c r="WBK38" s="1"/>
      <c r="WBL38" s="1"/>
      <c r="WBM38" s="1"/>
      <c r="WBN38" s="1"/>
      <c r="WBO38" s="1"/>
      <c r="WBP38" s="1"/>
      <c r="WBQ38" s="1"/>
      <c r="WBR38" s="1"/>
      <c r="WBS38" s="1"/>
      <c r="WBT38" s="1"/>
      <c r="WBU38" s="1"/>
      <c r="WBV38" s="1"/>
      <c r="WBW38" s="1"/>
      <c r="WBX38" s="1"/>
      <c r="WBY38" s="1"/>
      <c r="WBZ38" s="1"/>
      <c r="WCA38" s="1"/>
      <c r="WCB38" s="1"/>
      <c r="WCC38" s="1"/>
      <c r="WCD38" s="1"/>
      <c r="WCE38" s="1"/>
      <c r="WCF38" s="1"/>
      <c r="WCG38" s="1"/>
      <c r="WCH38" s="1"/>
      <c r="WCI38" s="1"/>
      <c r="WCJ38" s="1"/>
      <c r="WCK38" s="1"/>
      <c r="WCL38" s="1"/>
      <c r="WCM38" s="1"/>
      <c r="WCN38" s="1"/>
      <c r="WCO38" s="1"/>
      <c r="WCP38" s="1"/>
      <c r="WCQ38" s="1"/>
      <c r="WCR38" s="1"/>
      <c r="WCS38" s="1"/>
      <c r="WCT38" s="1"/>
      <c r="WCU38" s="1"/>
      <c r="WCV38" s="1"/>
      <c r="WCW38" s="1"/>
      <c r="WCX38" s="1"/>
      <c r="WCY38" s="1"/>
      <c r="WCZ38" s="1"/>
      <c r="WDA38" s="1"/>
      <c r="WDB38" s="1"/>
      <c r="WDC38" s="1"/>
      <c r="WDD38" s="1"/>
      <c r="WDE38" s="1"/>
      <c r="WDF38" s="1"/>
      <c r="WDG38" s="1"/>
      <c r="WDH38" s="1"/>
      <c r="WDI38" s="1"/>
      <c r="WDJ38" s="1"/>
      <c r="WDK38" s="1"/>
      <c r="WDL38" s="1"/>
      <c r="WDM38" s="1"/>
      <c r="WDN38" s="1"/>
      <c r="WDO38" s="1"/>
      <c r="WDP38" s="1"/>
      <c r="WDQ38" s="1"/>
      <c r="WDR38" s="1"/>
      <c r="WDS38" s="1"/>
      <c r="WDT38" s="1"/>
      <c r="WDU38" s="1"/>
      <c r="WDV38" s="1"/>
      <c r="WDW38" s="1"/>
      <c r="WDX38" s="1"/>
      <c r="WDY38" s="1"/>
      <c r="WDZ38" s="1"/>
      <c r="WEA38" s="1"/>
      <c r="WEB38" s="1"/>
      <c r="WEC38" s="1"/>
      <c r="WED38" s="1"/>
      <c r="WEE38" s="1"/>
      <c r="WEF38" s="1"/>
      <c r="WEG38" s="1"/>
      <c r="WEH38" s="1"/>
      <c r="WEI38" s="1"/>
      <c r="WEJ38" s="1"/>
      <c r="WEK38" s="1"/>
      <c r="WEL38" s="1"/>
      <c r="WEM38" s="1"/>
      <c r="WEN38" s="1"/>
      <c r="WEO38" s="1"/>
      <c r="WEP38" s="1"/>
      <c r="WEQ38" s="1"/>
      <c r="WER38" s="1"/>
      <c r="WES38" s="1"/>
      <c r="WET38" s="1"/>
      <c r="WEU38" s="1"/>
      <c r="WEV38" s="1"/>
      <c r="WEW38" s="1"/>
      <c r="WEX38" s="1"/>
      <c r="WEY38" s="1"/>
      <c r="WEZ38" s="1"/>
      <c r="WFA38" s="1"/>
      <c r="WFB38" s="1"/>
      <c r="WFC38" s="1"/>
      <c r="WFD38" s="1"/>
      <c r="WFE38" s="1"/>
      <c r="WFF38" s="1"/>
      <c r="WFG38" s="1"/>
      <c r="WFH38" s="1"/>
      <c r="WFI38" s="1"/>
      <c r="WFJ38" s="1"/>
      <c r="WFK38" s="1"/>
      <c r="WFL38" s="1"/>
      <c r="WFM38" s="1"/>
      <c r="WFN38" s="1"/>
      <c r="WFO38" s="1"/>
      <c r="WFP38" s="1"/>
      <c r="WFQ38" s="1"/>
      <c r="WFR38" s="1"/>
      <c r="WFS38" s="1"/>
      <c r="WFT38" s="1"/>
      <c r="WFU38" s="1"/>
      <c r="WFV38" s="1"/>
      <c r="WFW38" s="1"/>
      <c r="WFX38" s="1"/>
      <c r="WFY38" s="1"/>
      <c r="WFZ38" s="1"/>
      <c r="WGA38" s="1"/>
      <c r="WGB38" s="1"/>
      <c r="WGC38" s="1"/>
      <c r="WGD38" s="1"/>
      <c r="WGE38" s="1"/>
      <c r="WGF38" s="1"/>
      <c r="WGG38" s="1"/>
      <c r="WGH38" s="1"/>
      <c r="WGI38" s="1"/>
      <c r="WGJ38" s="1"/>
      <c r="WGK38" s="1"/>
      <c r="WGL38" s="1"/>
      <c r="WGM38" s="1"/>
      <c r="WGN38" s="1"/>
      <c r="WGO38" s="1"/>
      <c r="WGP38" s="1"/>
      <c r="WGQ38" s="1"/>
      <c r="WGR38" s="1"/>
      <c r="WGS38" s="1"/>
      <c r="WGT38" s="1"/>
      <c r="WGU38" s="1"/>
      <c r="WGV38" s="1"/>
      <c r="WGW38" s="1"/>
      <c r="WGX38" s="1"/>
      <c r="WGY38" s="1"/>
      <c r="WGZ38" s="1"/>
      <c r="WHA38" s="1"/>
      <c r="WHB38" s="1"/>
      <c r="WHC38" s="1"/>
      <c r="WHD38" s="1"/>
      <c r="WHE38" s="1"/>
      <c r="WHF38" s="1"/>
      <c r="WHG38" s="1"/>
      <c r="WHH38" s="1"/>
      <c r="WHI38" s="1"/>
      <c r="WHJ38" s="1"/>
      <c r="WHK38" s="1"/>
      <c r="WHL38" s="1"/>
      <c r="WHM38" s="1"/>
      <c r="WHN38" s="1"/>
      <c r="WHO38" s="1"/>
      <c r="WHP38" s="1"/>
      <c r="WHQ38" s="1"/>
      <c r="WHR38" s="1"/>
      <c r="WHS38" s="1"/>
      <c r="WHT38" s="1"/>
      <c r="WHU38" s="1"/>
      <c r="WHV38" s="1"/>
      <c r="WHW38" s="1"/>
      <c r="WHX38" s="1"/>
      <c r="WHY38" s="1"/>
      <c r="WHZ38" s="1"/>
      <c r="WIA38" s="1"/>
      <c r="WIB38" s="1"/>
      <c r="WIC38" s="1"/>
      <c r="WID38" s="1"/>
      <c r="WIE38" s="1"/>
      <c r="WIF38" s="1"/>
      <c r="WIG38" s="1"/>
      <c r="WIH38" s="1"/>
      <c r="WII38" s="1"/>
      <c r="WIJ38" s="1"/>
      <c r="WIK38" s="1"/>
      <c r="WIL38" s="1"/>
      <c r="WIM38" s="1"/>
      <c r="WIN38" s="1"/>
      <c r="WIO38" s="1"/>
      <c r="WIP38" s="1"/>
      <c r="WIQ38" s="1"/>
      <c r="WIR38" s="1"/>
      <c r="WIS38" s="1"/>
      <c r="WIT38" s="1"/>
      <c r="WIU38" s="1"/>
      <c r="WIV38" s="1"/>
      <c r="WIW38" s="1"/>
      <c r="WIX38" s="1"/>
      <c r="WIY38" s="1"/>
      <c r="WIZ38" s="1"/>
      <c r="WJA38" s="1"/>
      <c r="WJB38" s="1"/>
      <c r="WJC38" s="1"/>
      <c r="WJD38" s="1"/>
      <c r="WJE38" s="1"/>
      <c r="WJF38" s="1"/>
      <c r="WJG38" s="1"/>
      <c r="WJH38" s="1"/>
      <c r="WJI38" s="1"/>
      <c r="WJJ38" s="1"/>
      <c r="WJK38" s="1"/>
      <c r="WJL38" s="1"/>
      <c r="WJM38" s="1"/>
      <c r="WJN38" s="1"/>
      <c r="WJO38" s="1"/>
      <c r="WJP38" s="1"/>
      <c r="WJQ38" s="1"/>
      <c r="WJR38" s="1"/>
      <c r="WJS38" s="1"/>
      <c r="WJT38" s="1"/>
      <c r="WJU38" s="1"/>
      <c r="WJV38" s="1"/>
      <c r="WJW38" s="1"/>
      <c r="WJX38" s="1"/>
      <c r="WJY38" s="1"/>
      <c r="WJZ38" s="1"/>
      <c r="WKA38" s="1"/>
      <c r="WKB38" s="1"/>
      <c r="WKC38" s="1"/>
      <c r="WKD38" s="1"/>
      <c r="WKE38" s="1"/>
      <c r="WKF38" s="1"/>
      <c r="WKG38" s="1"/>
      <c r="WKH38" s="1"/>
      <c r="WKI38" s="1"/>
      <c r="WKJ38" s="1"/>
      <c r="WKK38" s="1"/>
      <c r="WKL38" s="1"/>
      <c r="WKM38" s="1"/>
      <c r="WKN38" s="1"/>
      <c r="WKO38" s="1"/>
      <c r="WKP38" s="1"/>
      <c r="WKQ38" s="1"/>
      <c r="WKR38" s="1"/>
      <c r="WKS38" s="1"/>
      <c r="WKT38" s="1"/>
      <c r="WKU38" s="1"/>
      <c r="WKV38" s="1"/>
      <c r="WKW38" s="1"/>
      <c r="WKX38" s="1"/>
      <c r="WKY38" s="1"/>
      <c r="WKZ38" s="1"/>
      <c r="WLA38" s="1"/>
      <c r="WLB38" s="1"/>
      <c r="WLC38" s="1"/>
      <c r="WLD38" s="1"/>
      <c r="WLE38" s="1"/>
      <c r="WLF38" s="1"/>
      <c r="WLG38" s="1"/>
      <c r="WLH38" s="1"/>
      <c r="WLI38" s="1"/>
      <c r="WLJ38" s="1"/>
      <c r="WLK38" s="1"/>
      <c r="WLL38" s="1"/>
      <c r="WLM38" s="1"/>
      <c r="WLN38" s="1"/>
      <c r="WLO38" s="1"/>
      <c r="WLP38" s="1"/>
      <c r="WLQ38" s="1"/>
      <c r="WLR38" s="1"/>
      <c r="WLS38" s="1"/>
      <c r="WLT38" s="1"/>
      <c r="WLU38" s="1"/>
      <c r="WLV38" s="1"/>
      <c r="WLW38" s="1"/>
      <c r="WLX38" s="1"/>
      <c r="WLY38" s="1"/>
      <c r="WLZ38" s="1"/>
      <c r="WMA38" s="1"/>
      <c r="WMB38" s="1"/>
      <c r="WMC38" s="1"/>
      <c r="WMD38" s="1"/>
      <c r="WME38" s="1"/>
      <c r="WMF38" s="1"/>
      <c r="WMG38" s="1"/>
      <c r="WMH38" s="1"/>
      <c r="WMI38" s="1"/>
      <c r="WMJ38" s="1"/>
      <c r="WMK38" s="1"/>
      <c r="WML38" s="1"/>
      <c r="WMM38" s="1"/>
      <c r="WMN38" s="1"/>
      <c r="WMO38" s="1"/>
      <c r="WMP38" s="1"/>
      <c r="WMQ38" s="1"/>
      <c r="WMR38" s="1"/>
      <c r="WMS38" s="1"/>
      <c r="WMT38" s="1"/>
      <c r="WMU38" s="1"/>
      <c r="WMV38" s="1"/>
      <c r="WMW38" s="1"/>
      <c r="WMX38" s="1"/>
      <c r="WMY38" s="1"/>
      <c r="WMZ38" s="1"/>
      <c r="WNA38" s="1"/>
      <c r="WNB38" s="1"/>
      <c r="WNC38" s="1"/>
      <c r="WND38" s="1"/>
      <c r="WNE38" s="1"/>
      <c r="WNF38" s="1"/>
      <c r="WNG38" s="1"/>
      <c r="WNH38" s="1"/>
      <c r="WNI38" s="1"/>
      <c r="WNJ38" s="1"/>
      <c r="WNK38" s="1"/>
      <c r="WNL38" s="1"/>
      <c r="WNM38" s="1"/>
      <c r="WNN38" s="1"/>
      <c r="WNO38" s="1"/>
      <c r="WNP38" s="1"/>
      <c r="WNQ38" s="1"/>
      <c r="WNR38" s="1"/>
      <c r="WNS38" s="1"/>
      <c r="WNT38" s="1"/>
      <c r="WNU38" s="1"/>
      <c r="WNV38" s="1"/>
      <c r="WNW38" s="1"/>
      <c r="WNX38" s="1"/>
      <c r="WNY38" s="1"/>
      <c r="WNZ38" s="1"/>
      <c r="WOA38" s="1"/>
      <c r="WOB38" s="1"/>
      <c r="WOC38" s="1"/>
      <c r="WOD38" s="1"/>
      <c r="WOE38" s="1"/>
      <c r="WOF38" s="1"/>
      <c r="WOG38" s="1"/>
      <c r="WOH38" s="1"/>
      <c r="WOI38" s="1"/>
      <c r="WOJ38" s="1"/>
      <c r="WOK38" s="1"/>
      <c r="WOL38" s="1"/>
      <c r="WOM38" s="1"/>
      <c r="WON38" s="1"/>
      <c r="WOO38" s="1"/>
      <c r="WOP38" s="1"/>
      <c r="WOQ38" s="1"/>
      <c r="WOR38" s="1"/>
      <c r="WOS38" s="1"/>
      <c r="WOT38" s="1"/>
      <c r="WOU38" s="1"/>
      <c r="WOV38" s="1"/>
      <c r="WOW38" s="1"/>
      <c r="WOX38" s="1"/>
      <c r="WOY38" s="1"/>
      <c r="WOZ38" s="1"/>
      <c r="WPA38" s="1"/>
      <c r="WPB38" s="1"/>
      <c r="WPC38" s="1"/>
      <c r="WPD38" s="1"/>
      <c r="WPE38" s="1"/>
      <c r="WPF38" s="1"/>
      <c r="WPG38" s="1"/>
      <c r="WPH38" s="1"/>
      <c r="WPI38" s="1"/>
      <c r="WPJ38" s="1"/>
      <c r="WPK38" s="1"/>
      <c r="WPL38" s="1"/>
      <c r="WPM38" s="1"/>
      <c r="WPN38" s="1"/>
      <c r="WPO38" s="1"/>
      <c r="WPP38" s="1"/>
      <c r="WPQ38" s="1"/>
      <c r="WPR38" s="1"/>
      <c r="WPS38" s="1"/>
      <c r="WPT38" s="1"/>
      <c r="WPU38" s="1"/>
      <c r="WPV38" s="1"/>
      <c r="WPW38" s="1"/>
      <c r="WPX38" s="1"/>
      <c r="WPY38" s="1"/>
      <c r="WPZ38" s="1"/>
      <c r="WQA38" s="1"/>
      <c r="WQB38" s="1"/>
      <c r="WQC38" s="1"/>
      <c r="WQD38" s="1"/>
      <c r="WQE38" s="1"/>
      <c r="WQF38" s="1"/>
      <c r="WQG38" s="1"/>
      <c r="WQH38" s="1"/>
      <c r="WQI38" s="1"/>
      <c r="WQJ38" s="1"/>
      <c r="WQK38" s="1"/>
      <c r="WQL38" s="1"/>
      <c r="WQM38" s="1"/>
      <c r="WQN38" s="1"/>
      <c r="WQO38" s="1"/>
      <c r="WQP38" s="1"/>
      <c r="WQQ38" s="1"/>
      <c r="WQR38" s="1"/>
      <c r="WQS38" s="1"/>
      <c r="WQT38" s="1"/>
      <c r="WQU38" s="1"/>
      <c r="WQV38" s="1"/>
      <c r="WQW38" s="1"/>
      <c r="WQX38" s="1"/>
      <c r="WQY38" s="1"/>
      <c r="WQZ38" s="1"/>
      <c r="WRA38" s="1"/>
      <c r="WRB38" s="1"/>
      <c r="WRC38" s="1"/>
      <c r="WRD38" s="1"/>
      <c r="WRE38" s="1"/>
      <c r="WRF38" s="1"/>
      <c r="WRG38" s="1"/>
      <c r="WRH38" s="1"/>
      <c r="WRI38" s="1"/>
      <c r="WRJ38" s="1"/>
      <c r="WRK38" s="1"/>
      <c r="WRL38" s="1"/>
      <c r="WRM38" s="1"/>
      <c r="WRN38" s="1"/>
      <c r="WRO38" s="1"/>
      <c r="WRP38" s="1"/>
      <c r="WRQ38" s="1"/>
      <c r="WRR38" s="1"/>
      <c r="WRS38" s="1"/>
      <c r="WRT38" s="1"/>
      <c r="WRU38" s="1"/>
      <c r="WRV38" s="1"/>
      <c r="WRW38" s="1"/>
      <c r="WRX38" s="1"/>
      <c r="WRY38" s="1"/>
      <c r="WRZ38" s="1"/>
      <c r="WSA38" s="1"/>
      <c r="WSB38" s="1"/>
      <c r="WSC38" s="1"/>
      <c r="WSD38" s="1"/>
      <c r="WSE38" s="1"/>
      <c r="WSF38" s="1"/>
      <c r="WSG38" s="1"/>
      <c r="WSH38" s="1"/>
      <c r="WSI38" s="1"/>
      <c r="WSJ38" s="1"/>
      <c r="WSK38" s="1"/>
      <c r="WSL38" s="1"/>
      <c r="WSM38" s="1"/>
      <c r="WSN38" s="1"/>
      <c r="WSO38" s="1"/>
      <c r="WSP38" s="1"/>
      <c r="WSQ38" s="1"/>
      <c r="WSR38" s="1"/>
      <c r="WSS38" s="1"/>
      <c r="WST38" s="1"/>
      <c r="WSU38" s="1"/>
      <c r="WSV38" s="1"/>
      <c r="WSW38" s="1"/>
      <c r="WSX38" s="1"/>
      <c r="WSY38" s="1"/>
      <c r="WSZ38" s="1"/>
      <c r="WTA38" s="1"/>
      <c r="WTB38" s="1"/>
      <c r="WTC38" s="1"/>
      <c r="WTD38" s="1"/>
      <c r="WTE38" s="1"/>
      <c r="WTF38" s="1"/>
      <c r="WTG38" s="1"/>
      <c r="WTH38" s="1"/>
      <c r="WTI38" s="1"/>
      <c r="WTJ38" s="1"/>
      <c r="WTK38" s="1"/>
      <c r="WTL38" s="1"/>
      <c r="WTM38" s="1"/>
      <c r="WTN38" s="1"/>
      <c r="WTO38" s="1"/>
      <c r="WTP38" s="1"/>
      <c r="WTQ38" s="1"/>
      <c r="WTR38" s="1"/>
      <c r="WTS38" s="1"/>
      <c r="WTT38" s="1"/>
      <c r="WTU38" s="1"/>
      <c r="WTV38" s="1"/>
      <c r="WTW38" s="1"/>
      <c r="WTX38" s="1"/>
      <c r="WTY38" s="1"/>
      <c r="WTZ38" s="1"/>
      <c r="WUA38" s="1"/>
      <c r="WUB38" s="1"/>
      <c r="WUC38" s="1"/>
      <c r="WUD38" s="1"/>
      <c r="WUE38" s="1"/>
      <c r="WUF38" s="1"/>
      <c r="WUG38" s="1"/>
      <c r="WUH38" s="1"/>
      <c r="WUI38" s="1"/>
      <c r="WUJ38" s="1"/>
      <c r="WUK38" s="1"/>
      <c r="WUL38" s="1"/>
      <c r="WUM38" s="1"/>
      <c r="WUN38" s="1"/>
      <c r="WUO38" s="1"/>
      <c r="WUP38" s="1"/>
      <c r="WUQ38" s="1"/>
      <c r="WUR38" s="1"/>
      <c r="WUS38" s="1"/>
      <c r="WUT38" s="1"/>
      <c r="WUU38" s="1"/>
      <c r="WUV38" s="1"/>
      <c r="WUW38" s="1"/>
      <c r="WUX38" s="1"/>
      <c r="WUY38" s="1"/>
      <c r="WUZ38" s="1"/>
      <c r="WVA38" s="1"/>
      <c r="WVB38" s="1"/>
      <c r="WVC38" s="1"/>
      <c r="WVD38" s="1"/>
      <c r="WVE38" s="1"/>
      <c r="WVF38" s="1"/>
      <c r="WVG38" s="1"/>
      <c r="WVH38" s="1"/>
      <c r="WVI38" s="1"/>
      <c r="WVJ38" s="1"/>
      <c r="WVK38" s="1"/>
      <c r="WVL38" s="1"/>
      <c r="WVM38" s="1"/>
      <c r="WVN38" s="1"/>
      <c r="WVO38" s="1"/>
      <c r="WVP38" s="1"/>
      <c r="WVQ38" s="1"/>
      <c r="WVR38" s="1"/>
      <c r="WVS38" s="1"/>
      <c r="WVT38" s="1"/>
      <c r="WVU38" s="1"/>
      <c r="WVV38" s="1"/>
      <c r="WVW38" s="1"/>
      <c r="WVX38" s="1"/>
      <c r="WVY38" s="1"/>
      <c r="WVZ38" s="1"/>
      <c r="WWA38" s="1"/>
      <c r="WWB38" s="1"/>
      <c r="WWC38" s="1"/>
      <c r="WWD38" s="1"/>
      <c r="WWE38" s="1"/>
      <c r="WWF38" s="1"/>
      <c r="WWG38" s="1"/>
      <c r="WWH38" s="1"/>
      <c r="WWI38" s="1"/>
      <c r="WWJ38" s="1"/>
      <c r="WWK38" s="1"/>
      <c r="WWL38" s="1"/>
      <c r="WWM38" s="1"/>
      <c r="WWN38" s="1"/>
      <c r="WWO38" s="1"/>
      <c r="WWP38" s="1"/>
      <c r="WWQ38" s="1"/>
      <c r="WWR38" s="1"/>
      <c r="WWS38" s="1"/>
      <c r="WWT38" s="1"/>
      <c r="WWU38" s="1"/>
      <c r="WWV38" s="1"/>
      <c r="WWW38" s="1"/>
      <c r="WWX38" s="1"/>
      <c r="WWY38" s="1"/>
      <c r="WWZ38" s="1"/>
      <c r="WXA38" s="1"/>
      <c r="WXB38" s="1"/>
      <c r="WXC38" s="1"/>
      <c r="WXD38" s="1"/>
      <c r="WXE38" s="1"/>
      <c r="WXF38" s="1"/>
      <c r="WXG38" s="1"/>
      <c r="WXH38" s="1"/>
      <c r="WXI38" s="1"/>
      <c r="WXJ38" s="1"/>
      <c r="WXK38" s="1"/>
      <c r="WXL38" s="1"/>
      <c r="WXM38" s="1"/>
      <c r="WXN38" s="1"/>
      <c r="WXO38" s="1"/>
      <c r="WXP38" s="1"/>
      <c r="WXQ38" s="1"/>
      <c r="WXR38" s="1"/>
      <c r="WXS38" s="1"/>
      <c r="WXT38" s="1"/>
      <c r="WXU38" s="1"/>
      <c r="WXV38" s="1"/>
      <c r="WXW38" s="1"/>
      <c r="WXX38" s="1"/>
      <c r="WXY38" s="1"/>
      <c r="WXZ38" s="1"/>
      <c r="WYA38" s="1"/>
      <c r="WYB38" s="1"/>
      <c r="WYC38" s="1"/>
      <c r="WYD38" s="1"/>
      <c r="WYE38" s="1"/>
      <c r="WYF38" s="1"/>
      <c r="WYG38" s="1"/>
      <c r="WYH38" s="1"/>
      <c r="WYI38" s="1"/>
      <c r="WYJ38" s="1"/>
      <c r="WYK38" s="1"/>
      <c r="WYL38" s="1"/>
      <c r="WYM38" s="1"/>
      <c r="WYN38" s="1"/>
      <c r="WYO38" s="1"/>
      <c r="WYP38" s="1"/>
      <c r="WYQ38" s="1"/>
      <c r="WYR38" s="1"/>
      <c r="WYS38" s="1"/>
      <c r="WYT38" s="1"/>
      <c r="WYU38" s="1"/>
      <c r="WYV38" s="1"/>
      <c r="WYW38" s="1"/>
      <c r="WYX38" s="1"/>
      <c r="WYY38" s="1"/>
      <c r="WYZ38" s="1"/>
      <c r="WZA38" s="1"/>
      <c r="WZB38" s="1"/>
      <c r="WZC38" s="1"/>
      <c r="WZD38" s="1"/>
      <c r="WZE38" s="1"/>
      <c r="WZF38" s="1"/>
      <c r="WZG38" s="1"/>
      <c r="WZH38" s="1"/>
      <c r="WZI38" s="1"/>
      <c r="WZJ38" s="1"/>
      <c r="WZK38" s="1"/>
      <c r="WZL38" s="1"/>
      <c r="WZM38" s="1"/>
      <c r="WZN38" s="1"/>
      <c r="WZO38" s="1"/>
      <c r="WZP38" s="1"/>
      <c r="WZQ38" s="1"/>
      <c r="WZR38" s="1"/>
      <c r="WZS38" s="1"/>
      <c r="WZT38" s="1"/>
      <c r="WZU38" s="1"/>
      <c r="WZV38" s="1"/>
      <c r="WZW38" s="1"/>
      <c r="WZX38" s="1"/>
      <c r="WZY38" s="1"/>
      <c r="WZZ38" s="1"/>
      <c r="XAA38" s="1"/>
      <c r="XAB38" s="1"/>
      <c r="XAC38" s="1"/>
      <c r="XAD38" s="1"/>
      <c r="XAE38" s="1"/>
      <c r="XAF38" s="1"/>
      <c r="XAG38" s="1"/>
      <c r="XAH38" s="1"/>
      <c r="XAI38" s="1"/>
      <c r="XAJ38" s="1"/>
      <c r="XAK38" s="1"/>
      <c r="XAL38" s="1"/>
      <c r="XAM38" s="1"/>
      <c r="XAN38" s="1"/>
      <c r="XAO38" s="1"/>
      <c r="XAP38" s="1"/>
      <c r="XAQ38" s="1"/>
      <c r="XAR38" s="1"/>
      <c r="XAS38" s="1"/>
      <c r="XAT38" s="1"/>
      <c r="XAU38" s="1"/>
      <c r="XAV38" s="1"/>
      <c r="XAW38" s="1"/>
      <c r="XAX38" s="1"/>
      <c r="XAY38" s="1"/>
      <c r="XAZ38" s="1"/>
      <c r="XBA38" s="1"/>
      <c r="XBB38" s="1"/>
      <c r="XBC38" s="1"/>
      <c r="XBD38" s="1"/>
      <c r="XBE38" s="1"/>
      <c r="XBF38" s="1"/>
      <c r="XBG38" s="1"/>
      <c r="XBH38" s="1"/>
      <c r="XBI38" s="1"/>
      <c r="XBJ38" s="1"/>
      <c r="XBK38" s="1"/>
      <c r="XBL38" s="1"/>
      <c r="XBM38" s="1"/>
      <c r="XBN38" s="1"/>
      <c r="XBO38" s="1"/>
      <c r="XBP38" s="1"/>
      <c r="XBQ38" s="1"/>
      <c r="XBR38" s="1"/>
      <c r="XBS38" s="1"/>
      <c r="XBT38" s="1"/>
      <c r="XBU38" s="1"/>
      <c r="XBV38" s="1"/>
      <c r="XBW38" s="1"/>
      <c r="XBX38" s="1"/>
      <c r="XBY38" s="1"/>
      <c r="XBZ38" s="1"/>
      <c r="XCA38" s="1"/>
      <c r="XCB38" s="1"/>
      <c r="XCC38" s="1"/>
      <c r="XCD38" s="1"/>
      <c r="XCE38" s="1"/>
      <c r="XCF38" s="1"/>
      <c r="XCG38" s="1"/>
      <c r="XCH38" s="1"/>
      <c r="XCI38" s="1"/>
      <c r="XCJ38" s="1"/>
      <c r="XCK38" s="1"/>
      <c r="XCL38" s="1"/>
      <c r="XCM38" s="1"/>
      <c r="XCN38" s="1"/>
      <c r="XCO38" s="1"/>
      <c r="XCP38" s="1"/>
      <c r="XCQ38" s="1"/>
      <c r="XCR38" s="1"/>
      <c r="XCS38" s="1"/>
      <c r="XCT38" s="1"/>
      <c r="XCU38" s="1"/>
      <c r="XCV38" s="1"/>
      <c r="XCW38" s="1"/>
      <c r="XCX38" s="1"/>
      <c r="XCY38" s="1"/>
      <c r="XCZ38" s="1"/>
      <c r="XDA38" s="1"/>
      <c r="XDB38" s="1"/>
      <c r="XDC38" s="1"/>
      <c r="XDD38" s="1"/>
      <c r="XDE38" s="1"/>
      <c r="XDF38" s="1"/>
      <c r="XDG38" s="1"/>
      <c r="XDH38" s="1"/>
      <c r="XDI38" s="1"/>
      <c r="XDJ38" s="1"/>
      <c r="XDK38" s="1"/>
      <c r="XDL38" s="1"/>
      <c r="XDM38" s="1"/>
      <c r="XDN38" s="1"/>
      <c r="XDO38" s="1"/>
      <c r="XDP38" s="1"/>
      <c r="XDQ38" s="1"/>
      <c r="XDR38" s="1"/>
      <c r="XDS38" s="1"/>
      <c r="XDT38" s="1"/>
      <c r="XDU38" s="1"/>
      <c r="XDV38" s="1"/>
      <c r="XDW38" s="1"/>
      <c r="XDX38" s="1"/>
      <c r="XDY38" s="1"/>
      <c r="XDZ38" s="1"/>
      <c r="XEA38" s="1"/>
      <c r="XEB38" s="1"/>
      <c r="XEC38" s="1"/>
      <c r="XED38" s="1"/>
      <c r="XEE38" s="1"/>
      <c r="XEF38" s="1"/>
      <c r="XEG38" s="1"/>
      <c r="XEH38" s="1"/>
      <c r="XEI38" s="1"/>
      <c r="XEJ38" s="1"/>
      <c r="XEK38" s="1"/>
      <c r="XEL38" s="1"/>
      <c r="XEM38" s="1"/>
      <c r="XEN38" s="1"/>
      <c r="XEO38" s="1"/>
      <c r="XEP38" s="1"/>
      <c r="XEQ38" s="1"/>
      <c r="XER38" s="1"/>
      <c r="XES38" s="1"/>
      <c r="XET38" s="1"/>
      <c r="XEU38" s="1"/>
      <c r="XEV38" s="1"/>
      <c r="XEW38" s="1"/>
      <c r="XEX38" s="1"/>
      <c r="XEY38" s="1"/>
      <c r="XEZ38" s="1"/>
      <c r="XFA38" s="1"/>
      <c r="XFB38" s="1"/>
      <c r="XFC38" s="1"/>
    </row>
    <row r="39" spans="1:16384" s="4" customFormat="1" ht="20" customHeight="1" x14ac:dyDescent="0.35">
      <c r="A39" s="1"/>
      <c r="B39" s="3">
        <f t="shared" si="2"/>
        <v>6</v>
      </c>
      <c r="C39" s="37" cm="1">
        <f t="array" ref="C39">IF($B39="","",_xlfn.SWITCH($D$17,"Monthly",EDATE($C38,1),"Annually",EDATE($C38,12),"Weekly",$C38+7,"Bi-Weekly",$C38+14,"Semi-Monthly",$C38+15,"Semi-Annually",EDATE($C38,6),"Quarterly",EDATE($C38,3),""))</f>
        <v>45809</v>
      </c>
      <c r="D39" s="38">
        <f t="shared" si="1"/>
        <v>943.56168220054678</v>
      </c>
      <c r="E39" s="38"/>
      <c r="F39" s="38" cm="1">
        <f t="array" ref="F39">IF(INDEX($B:$B,ROW())="","", IF($D$7="Yes", INT(IF($D$8="Flat", $D$14*$D$15/$D$20, INDEX($H:$H,ROW()-1)*$D$15/$D$20)) + IF(MOD(ROUNDDOWN(100*IF($D$8="Flat", $D$14*$D$15/$D$20, INDEX($H:$H,ROW()-1)*$D$15/$D$20),0),10)=9, 0.99, (MOD(ROUNDDOWN(100*IF($D$8="Flat", $D$14*$D$15/$D$20, INDEX($H:$H,ROW()-1)*$D$15/$D$20),0),100)+1)/100), IF($D$8="Flat", $D$14*$D$15/$D$20, INDEX($H:$H,ROW()-1)*$D$15/$D$20)))</f>
        <v>192.89</v>
      </c>
      <c r="G39" s="38" cm="1">
        <f t="array" ref="G39">IFERROR(IF($D$7="Yes", INT(INDEX($D:$D,ROW()) - INDEX($F:$F,ROW())) + IF(MOD(ROUNDDOWN(100*(INDEX($D:$D,ROW()) - INDEX($F:$F,ROW())),0),10)=9, 0.99, (MOD(ROUNDDOWN(100*(INDEX($D:$D,ROW()) - INDEX($F:$F,ROW())),0),100)+1)/100), INDEX($D:$D,ROW()) - INDEX($F:$F,ROW())), "")</f>
        <v>750.68</v>
      </c>
      <c r="H39" s="38" cm="1">
        <f t="array" ref="H39">IFERROR(IF(INDEX($G:$G,ROW())="","", MAX(0, IF($D$7="Yes", INT(INDEX($H:$H,ROW()-1) - INDEX($E:$E,ROW()) - INDEX($G:$G,ROW())) + IF(MOD(ROUNDDOWN(100*(INDEX($H:$H,ROW()-1) - INDEX($E:$E,ROW()) - INDEX($G:$G,ROW())),0),10)=9, 0.99, (MOD(ROUNDDOWN(100*(INDEX($H:$H,ROW()-1) - INDEX($E:$E,ROW()) - INDEX($G:$G,ROW())),0),100)+1)/100), INDEX($H:$H,ROW()-1) - INDEX($E:$E,ROW()) - INDEX($G:$G,ROW())))), "")</f>
        <v>45542.75</v>
      </c>
      <c r="I39" s="38"/>
      <c r="J39" s="38">
        <f t="shared" si="3"/>
        <v>1204.6100000000001</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c r="XEY39" s="1"/>
      <c r="XEZ39" s="1"/>
      <c r="XFA39" s="1"/>
      <c r="XFB39" s="1"/>
      <c r="XFC39" s="1"/>
    </row>
    <row r="40" spans="1:16384" s="4" customFormat="1" ht="20" customHeight="1" x14ac:dyDescent="0.35">
      <c r="A40" s="1"/>
      <c r="B40" s="3">
        <f t="shared" si="2"/>
        <v>7</v>
      </c>
      <c r="C40" s="37" cm="1">
        <f t="array" ref="C40">IF($B40="","",_xlfn.SWITCH($D$17,"Monthly",EDATE($C39,1),"Annually",EDATE($C39,12),"Weekly",$C39+7,"Bi-Weekly",$C39+14,"Semi-Monthly",$C39+15,"Semi-Annually",EDATE($C39,6),"Quarterly",EDATE($C39,3),""))</f>
        <v>45839</v>
      </c>
      <c r="D40" s="38">
        <f t="shared" si="1"/>
        <v>943.56168220054678</v>
      </c>
      <c r="E40" s="38"/>
      <c r="F40" s="38" cm="1">
        <f t="array" ref="F40">IF(INDEX($B:$B,ROW())="","", IF($D$7="Yes", INT(IF($D$8="Flat", $D$14*$D$15/$D$20, INDEX($H:$H,ROW()-1)*$D$15/$D$20)) + IF(MOD(ROUNDDOWN(100*IF($D$8="Flat", $D$14*$D$15/$D$20, INDEX($H:$H,ROW()-1)*$D$15/$D$20),0),10)=9, 0.99, (MOD(ROUNDDOWN(100*IF($D$8="Flat", $D$14*$D$15/$D$20, INDEX($H:$H,ROW()-1)*$D$15/$D$20),0),100)+1)/100), IF($D$8="Flat", $D$14*$D$15/$D$20, INDEX($H:$H,ROW()-1)*$D$15/$D$20)))</f>
        <v>189.77</v>
      </c>
      <c r="G40" s="38" cm="1">
        <f t="array" ref="G40">IFERROR(IF($D$7="Yes", INT(INDEX($D:$D,ROW()) - INDEX($F:$F,ROW())) + IF(MOD(ROUNDDOWN(100*(INDEX($D:$D,ROW()) - INDEX($F:$F,ROW())),0),10)=9, 0.99, (MOD(ROUNDDOWN(100*(INDEX($D:$D,ROW()) - INDEX($F:$F,ROW())),0),100)+1)/100), INDEX($D:$D,ROW()) - INDEX($F:$F,ROW())), "")</f>
        <v>753.99</v>
      </c>
      <c r="H40" s="38" cm="1">
        <f t="array" ref="H40">IFERROR(IF(INDEX($G:$G,ROW())="","", MAX(0, IF($D$7="Yes", INT(INDEX($H:$H,ROW()-1) - INDEX($E:$E,ROW()) - INDEX($G:$G,ROW())) + IF(MOD(ROUNDDOWN(100*(INDEX($H:$H,ROW()-1) - INDEX($E:$E,ROW()) - INDEX($G:$G,ROW())),0),10)=9, 0.99, (MOD(ROUNDDOWN(100*(INDEX($H:$H,ROW()-1) - INDEX($E:$E,ROW()) - INDEX($G:$G,ROW())),0),100)+1)/100), INDEX($H:$H,ROW()-1) - INDEX($E:$E,ROW()) - INDEX($G:$G,ROW())))), "")</f>
        <v>44788.77</v>
      </c>
      <c r="I40" s="38"/>
      <c r="J40" s="38">
        <f t="shared" si="3"/>
        <v>1394.38</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c r="XCG40" s="1"/>
      <c r="XCH40" s="1"/>
      <c r="XCI40" s="1"/>
      <c r="XCJ40" s="1"/>
      <c r="XCK40" s="1"/>
      <c r="XCL40" s="1"/>
      <c r="XCM40" s="1"/>
      <c r="XCN40" s="1"/>
      <c r="XCO40" s="1"/>
      <c r="XCP40" s="1"/>
      <c r="XCQ40" s="1"/>
      <c r="XCR40" s="1"/>
      <c r="XCS40" s="1"/>
      <c r="XCT40" s="1"/>
      <c r="XCU40" s="1"/>
      <c r="XCV40" s="1"/>
      <c r="XCW40" s="1"/>
      <c r="XCX40" s="1"/>
      <c r="XCY40" s="1"/>
      <c r="XCZ40" s="1"/>
      <c r="XDA40" s="1"/>
      <c r="XDB40" s="1"/>
      <c r="XDC40" s="1"/>
      <c r="XDD40" s="1"/>
      <c r="XDE40" s="1"/>
      <c r="XDF40" s="1"/>
      <c r="XDG40" s="1"/>
      <c r="XDH40" s="1"/>
      <c r="XDI40" s="1"/>
      <c r="XDJ40" s="1"/>
      <c r="XDK40" s="1"/>
      <c r="XDL40" s="1"/>
      <c r="XDM40" s="1"/>
      <c r="XDN40" s="1"/>
      <c r="XDO40" s="1"/>
      <c r="XDP40" s="1"/>
      <c r="XDQ40" s="1"/>
      <c r="XDR40" s="1"/>
      <c r="XDS40" s="1"/>
      <c r="XDT40" s="1"/>
      <c r="XDU40" s="1"/>
      <c r="XDV40" s="1"/>
      <c r="XDW40" s="1"/>
      <c r="XDX40" s="1"/>
      <c r="XDY40" s="1"/>
      <c r="XDZ40" s="1"/>
      <c r="XEA40" s="1"/>
      <c r="XEB40" s="1"/>
      <c r="XEC40" s="1"/>
      <c r="XED40" s="1"/>
      <c r="XEE40" s="1"/>
      <c r="XEF40" s="1"/>
      <c r="XEG40" s="1"/>
      <c r="XEH40" s="1"/>
      <c r="XEI40" s="1"/>
      <c r="XEJ40" s="1"/>
      <c r="XEK40" s="1"/>
      <c r="XEL40" s="1"/>
      <c r="XEM40" s="1"/>
      <c r="XEN40" s="1"/>
      <c r="XEO40" s="1"/>
      <c r="XEP40" s="1"/>
      <c r="XEQ40" s="1"/>
      <c r="XER40" s="1"/>
      <c r="XES40" s="1"/>
      <c r="XET40" s="1"/>
      <c r="XEU40" s="1"/>
      <c r="XEV40" s="1"/>
      <c r="XEW40" s="1"/>
      <c r="XEX40" s="1"/>
      <c r="XEY40" s="1"/>
      <c r="XEZ40" s="1"/>
      <c r="XFA40" s="1"/>
      <c r="XFB40" s="1"/>
      <c r="XFC40" s="1"/>
    </row>
    <row r="41" spans="1:16384" s="3" customFormat="1" ht="20" customHeight="1" x14ac:dyDescent="0.35">
      <c r="B41" s="3">
        <f t="shared" si="2"/>
        <v>8</v>
      </c>
      <c r="C41" s="37" cm="1">
        <f t="array" ref="C41">IF($B41="","",_xlfn.SWITCH($D$17,"Monthly",EDATE($C40,1),"Annually",EDATE($C40,12),"Weekly",$C40+7,"Bi-Weekly",$C40+14,"Semi-Monthly",$C40+15,"Semi-Annually",EDATE($C40,6),"Quarterly",EDATE($C40,3),""))</f>
        <v>45870</v>
      </c>
      <c r="D41" s="38">
        <f t="shared" si="1"/>
        <v>943.56168220054678</v>
      </c>
      <c r="E41" s="38"/>
      <c r="F41" s="38" cm="1">
        <f t="array" ref="F41">IF(INDEX($B:$B,ROW())="","", IF($D$7="Yes", INT(IF($D$8="Flat", $D$14*$D$15/$D$20, INDEX($H:$H,ROW()-1)*$D$15/$D$20)) + IF(MOD(ROUNDDOWN(100*IF($D$8="Flat", $D$14*$D$15/$D$20, INDEX($H:$H,ROW()-1)*$D$15/$D$20),0),10)=9, 0.99, (MOD(ROUNDDOWN(100*IF($D$8="Flat", $D$14*$D$15/$D$20, INDEX($H:$H,ROW()-1)*$D$15/$D$20),0),100)+1)/100), IF($D$8="Flat", $D$14*$D$15/$D$20, INDEX($H:$H,ROW()-1)*$D$15/$D$20)))</f>
        <v>186.62</v>
      </c>
      <c r="G41" s="38" cm="1">
        <f t="array" ref="G41">IFERROR(IF($D$7="Yes", INT(INDEX($D:$D,ROW()) - INDEX($F:$F,ROW())) + IF(MOD(ROUNDDOWN(100*(INDEX($D:$D,ROW()) - INDEX($F:$F,ROW())),0),10)=9, 0.99, (MOD(ROUNDDOWN(100*(INDEX($D:$D,ROW()) - INDEX($F:$F,ROW())),0),100)+1)/100), INDEX($D:$D,ROW()) - INDEX($F:$F,ROW())), "")</f>
        <v>756.95</v>
      </c>
      <c r="H41" s="38" cm="1">
        <f t="array" ref="H41">IFERROR(IF(INDEX($G:$G,ROW())="","", MAX(0, IF($D$7="Yes", INT(INDEX($H:$H,ROW()-1) - INDEX($E:$E,ROW()) - INDEX($G:$G,ROW())) + IF(MOD(ROUNDDOWN(100*(INDEX($H:$H,ROW()-1) - INDEX($E:$E,ROW()) - INDEX($G:$G,ROW())),0),10)=9, 0.99, (MOD(ROUNDDOWN(100*(INDEX($H:$H,ROW()-1) - INDEX($E:$E,ROW()) - INDEX($G:$G,ROW())),0),100)+1)/100), INDEX($H:$H,ROW()-1) - INDEX($E:$E,ROW()) - INDEX($G:$G,ROW())))), "")</f>
        <v>44031.83</v>
      </c>
      <c r="I41" s="38"/>
      <c r="J41" s="38">
        <f t="shared" si="3"/>
        <v>1581</v>
      </c>
      <c r="XFD41" s="20"/>
    </row>
    <row r="42" spans="1:16384" s="4" customFormat="1" ht="20" customHeight="1" x14ac:dyDescent="0.35">
      <c r="A42" s="1"/>
      <c r="B42" s="3">
        <f t="shared" si="2"/>
        <v>9</v>
      </c>
      <c r="C42" s="37" cm="1">
        <f t="array" ref="C42">IF($B42="","",_xlfn.SWITCH($D$17,"Monthly",EDATE($C41,1),"Annually",EDATE($C41,12),"Weekly",$C41+7,"Bi-Weekly",$C41+14,"Semi-Monthly",$C41+15,"Semi-Annually",EDATE($C41,6),"Quarterly",EDATE($C41,3),""))</f>
        <v>45901</v>
      </c>
      <c r="D42" s="38">
        <f t="shared" si="1"/>
        <v>943.56168220054678</v>
      </c>
      <c r="E42" s="38"/>
      <c r="F42" s="38" cm="1">
        <f t="array" ref="F42">IF(INDEX($B:$B,ROW())="","", IF($D$7="Yes", INT(IF($D$8="Flat", $D$14*$D$15/$D$20, INDEX($H:$H,ROW()-1)*$D$15/$D$20)) + IF(MOD(ROUNDDOWN(100*IF($D$8="Flat", $D$14*$D$15/$D$20, INDEX($H:$H,ROW()-1)*$D$15/$D$20),0),10)=9, 0.99, (MOD(ROUNDDOWN(100*IF($D$8="Flat", $D$14*$D$15/$D$20, INDEX($H:$H,ROW()-1)*$D$15/$D$20),0),100)+1)/100), IF($D$8="Flat", $D$14*$D$15/$D$20, INDEX($H:$H,ROW()-1)*$D$15/$D$20)))</f>
        <v>183.47</v>
      </c>
      <c r="G42" s="38" cm="1">
        <f t="array" ref="G42">IFERROR(IF($D$7="Yes", INT(INDEX($D:$D,ROW()) - INDEX($F:$F,ROW())) + IF(MOD(ROUNDDOWN(100*(INDEX($D:$D,ROW()) - INDEX($F:$F,ROW())),0),10)=9, 0.99, (MOD(ROUNDDOWN(100*(INDEX($D:$D,ROW()) - INDEX($F:$F,ROW())),0),100)+1)/100), INDEX($D:$D,ROW()) - INDEX($F:$F,ROW())), "")</f>
        <v>760.99</v>
      </c>
      <c r="H42" s="38" cm="1">
        <f t="array" ref="H42">IFERROR(IF(INDEX($G:$G,ROW())="","", MAX(0, IF($D$7="Yes", INT(INDEX($H:$H,ROW()-1) - INDEX($E:$E,ROW()) - INDEX($G:$G,ROW())) + IF(MOD(ROUNDDOWN(100*(INDEX($H:$H,ROW()-1) - INDEX($E:$E,ROW()) - INDEX($G:$G,ROW())),0),10)=9, 0.99, (MOD(ROUNDDOWN(100*(INDEX($H:$H,ROW()-1) - INDEX($E:$E,ROW()) - INDEX($G:$G,ROW())),0),100)+1)/100), INDEX($H:$H,ROW()-1) - INDEX($E:$E,ROW()) - INDEX($G:$G,ROW())))), "")</f>
        <v>43270.85</v>
      </c>
      <c r="I42" s="38"/>
      <c r="J42" s="38">
        <f t="shared" si="3"/>
        <v>1764.47</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c r="XAO42" s="1"/>
      <c r="XAP42" s="1"/>
      <c r="XAQ42" s="1"/>
      <c r="XAR42" s="1"/>
      <c r="XAS42" s="1"/>
      <c r="XAT42" s="1"/>
      <c r="XAU42" s="1"/>
      <c r="XAV42" s="1"/>
      <c r="XAW42" s="1"/>
      <c r="XAX42" s="1"/>
      <c r="XAY42" s="1"/>
      <c r="XAZ42" s="1"/>
      <c r="XBA42" s="1"/>
      <c r="XBB42" s="1"/>
      <c r="XBC42" s="1"/>
      <c r="XBD42" s="1"/>
      <c r="XBE42" s="1"/>
      <c r="XBF42" s="1"/>
      <c r="XBG42" s="1"/>
      <c r="XBH42" s="1"/>
      <c r="XBI42" s="1"/>
      <c r="XBJ42" s="1"/>
      <c r="XBK42" s="1"/>
      <c r="XBL42" s="1"/>
      <c r="XBM42" s="1"/>
      <c r="XBN42" s="1"/>
      <c r="XBO42" s="1"/>
      <c r="XBP42" s="1"/>
      <c r="XBQ42" s="1"/>
      <c r="XBR42" s="1"/>
      <c r="XBS42" s="1"/>
      <c r="XBT42" s="1"/>
      <c r="XBU42" s="1"/>
      <c r="XBV42" s="1"/>
      <c r="XBW42" s="1"/>
      <c r="XBX42" s="1"/>
      <c r="XBY42" s="1"/>
      <c r="XBZ42" s="1"/>
      <c r="XCA42" s="1"/>
      <c r="XCB42" s="1"/>
      <c r="XCC42" s="1"/>
      <c r="XCD42" s="1"/>
      <c r="XCE42" s="1"/>
      <c r="XCF42" s="1"/>
      <c r="XCG42" s="1"/>
      <c r="XCH42" s="1"/>
      <c r="XCI42" s="1"/>
      <c r="XCJ42" s="1"/>
      <c r="XCK42" s="1"/>
      <c r="XCL42" s="1"/>
      <c r="XCM42" s="1"/>
      <c r="XCN42" s="1"/>
      <c r="XCO42" s="1"/>
      <c r="XCP42" s="1"/>
      <c r="XCQ42" s="1"/>
      <c r="XCR42" s="1"/>
      <c r="XCS42" s="1"/>
      <c r="XCT42" s="1"/>
      <c r="XCU42" s="1"/>
      <c r="XCV42" s="1"/>
      <c r="XCW42" s="1"/>
      <c r="XCX42" s="1"/>
      <c r="XCY42" s="1"/>
      <c r="XCZ42" s="1"/>
      <c r="XDA42" s="1"/>
      <c r="XDB42" s="1"/>
      <c r="XDC42" s="1"/>
      <c r="XDD42" s="1"/>
      <c r="XDE42" s="1"/>
      <c r="XDF42" s="1"/>
      <c r="XDG42" s="1"/>
      <c r="XDH42" s="1"/>
      <c r="XDI42" s="1"/>
      <c r="XDJ42" s="1"/>
      <c r="XDK42" s="1"/>
      <c r="XDL42" s="1"/>
      <c r="XDM42" s="1"/>
      <c r="XDN42" s="1"/>
      <c r="XDO42" s="1"/>
      <c r="XDP42" s="1"/>
      <c r="XDQ42" s="1"/>
      <c r="XDR42" s="1"/>
      <c r="XDS42" s="1"/>
      <c r="XDT42" s="1"/>
      <c r="XDU42" s="1"/>
      <c r="XDV42" s="1"/>
      <c r="XDW42" s="1"/>
      <c r="XDX42" s="1"/>
      <c r="XDY42" s="1"/>
      <c r="XDZ42" s="1"/>
      <c r="XEA42" s="1"/>
      <c r="XEB42" s="1"/>
      <c r="XEC42" s="1"/>
      <c r="XED42" s="1"/>
      <c r="XEE42" s="1"/>
      <c r="XEF42" s="1"/>
      <c r="XEG42" s="1"/>
      <c r="XEH42" s="1"/>
      <c r="XEI42" s="1"/>
      <c r="XEJ42" s="1"/>
      <c r="XEK42" s="1"/>
      <c r="XEL42" s="1"/>
      <c r="XEM42" s="1"/>
      <c r="XEN42" s="1"/>
      <c r="XEO42" s="1"/>
      <c r="XEP42" s="1"/>
      <c r="XEQ42" s="1"/>
      <c r="XER42" s="1"/>
      <c r="XES42" s="1"/>
      <c r="XET42" s="1"/>
      <c r="XEU42" s="1"/>
      <c r="XEV42" s="1"/>
      <c r="XEW42" s="1"/>
      <c r="XEX42" s="1"/>
      <c r="XEY42" s="1"/>
      <c r="XEZ42" s="1"/>
      <c r="XFA42" s="1"/>
      <c r="XFB42" s="1"/>
      <c r="XFC42" s="1"/>
    </row>
    <row r="43" spans="1:16384" s="4" customFormat="1" ht="20" customHeight="1" x14ac:dyDescent="0.35">
      <c r="A43" s="1"/>
      <c r="B43" s="3">
        <f t="shared" si="2"/>
        <v>10</v>
      </c>
      <c r="C43" s="37" cm="1">
        <f t="array" ref="C43">IF($B43="","",_xlfn.SWITCH($D$17,"Monthly",EDATE($C42,1),"Annually",EDATE($C42,12),"Weekly",$C42+7,"Bi-Weekly",$C42+14,"Semi-Monthly",$C42+15,"Semi-Annually",EDATE($C42,6),"Quarterly",EDATE($C42,3),""))</f>
        <v>45931</v>
      </c>
      <c r="D43" s="38">
        <f t="shared" si="1"/>
        <v>943.56168220054678</v>
      </c>
      <c r="E43" s="38"/>
      <c r="F43" s="38" cm="1">
        <f t="array" ref="F43">IF(INDEX($B:$B,ROW())="","", IF($D$7="Yes", INT(IF($D$8="Flat", $D$14*$D$15/$D$20, INDEX($H:$H,ROW()-1)*$D$15/$D$20)) + IF(MOD(ROUNDDOWN(100*IF($D$8="Flat", $D$14*$D$15/$D$20, INDEX($H:$H,ROW()-1)*$D$15/$D$20),0),10)=9, 0.99, (MOD(ROUNDDOWN(100*IF($D$8="Flat", $D$14*$D$15/$D$20, INDEX($H:$H,ROW()-1)*$D$15/$D$20),0),100)+1)/100), IF($D$8="Flat", $D$14*$D$15/$D$20, INDEX($H:$H,ROW()-1)*$D$15/$D$20)))</f>
        <v>180.99</v>
      </c>
      <c r="G43" s="38" cm="1">
        <f t="array" ref="G43">IFERROR(IF($D$7="Yes", INT(INDEX($D:$D,ROW()) - INDEX($F:$F,ROW())) + IF(MOD(ROUNDDOWN(100*(INDEX($D:$D,ROW()) - INDEX($F:$F,ROW())),0),10)=9, 0.99, (MOD(ROUNDDOWN(100*(INDEX($D:$D,ROW()) - INDEX($F:$F,ROW())),0),100)+1)/100), INDEX($D:$D,ROW()) - INDEX($F:$F,ROW())), "")</f>
        <v>762.58</v>
      </c>
      <c r="H43" s="38" cm="1">
        <f t="array" ref="H43">IFERROR(IF(INDEX($G:$G,ROW())="","", MAX(0, IF($D$7="Yes", INT(INDEX($H:$H,ROW()-1) - INDEX($E:$E,ROW()) - INDEX($G:$G,ROW())) + IF(MOD(ROUNDDOWN(100*(INDEX($H:$H,ROW()-1) - INDEX($E:$E,ROW()) - INDEX($G:$G,ROW())),0),10)=9, 0.99, (MOD(ROUNDDOWN(100*(INDEX($H:$H,ROW()-1) - INDEX($E:$E,ROW()) - INDEX($G:$G,ROW())),0),100)+1)/100), INDEX($H:$H,ROW()-1) - INDEX($E:$E,ROW()) - INDEX($G:$G,ROW())))), "")</f>
        <v>42508.28</v>
      </c>
      <c r="I43" s="38"/>
      <c r="J43" s="38">
        <f t="shared" si="3"/>
        <v>1945.46</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c r="XEX43" s="1"/>
      <c r="XEY43" s="1"/>
      <c r="XEZ43" s="1"/>
      <c r="XFA43" s="1"/>
      <c r="XFB43" s="1"/>
      <c r="XFC43" s="1"/>
    </row>
    <row r="44" spans="1:16384" s="4" customFormat="1" ht="20" customHeight="1" x14ac:dyDescent="0.35">
      <c r="A44" s="1"/>
      <c r="B44" s="3">
        <f t="shared" si="2"/>
        <v>11</v>
      </c>
      <c r="C44" s="37" cm="1">
        <f t="array" ref="C44">IF($B44="","",_xlfn.SWITCH($D$17,"Monthly",EDATE($C43,1),"Annually",EDATE($C43,12),"Weekly",$C43+7,"Bi-Weekly",$C43+14,"Semi-Monthly",$C43+15,"Semi-Annually",EDATE($C43,6),"Quarterly",EDATE($C43,3),""))</f>
        <v>45962</v>
      </c>
      <c r="D44" s="38">
        <f t="shared" si="1"/>
        <v>943.56168220054678</v>
      </c>
      <c r="E44" s="38"/>
      <c r="F44" s="38" cm="1">
        <f t="array" ref="F44">IF(INDEX($B:$B,ROW())="","", IF($D$7="Yes", INT(IF($D$8="Flat", $D$14*$D$15/$D$20, INDEX($H:$H,ROW()-1)*$D$15/$D$20)) + IF(MOD(ROUNDDOWN(100*IF($D$8="Flat", $D$14*$D$15/$D$20, INDEX($H:$H,ROW()-1)*$D$15/$D$20),0),10)=9, 0.99, (MOD(ROUNDDOWN(100*IF($D$8="Flat", $D$14*$D$15/$D$20, INDEX($H:$H,ROW()-1)*$D$15/$D$20),0),100)+1)/100), IF($D$8="Flat", $D$14*$D$15/$D$20, INDEX($H:$H,ROW()-1)*$D$15/$D$20)))</f>
        <v>177.12</v>
      </c>
      <c r="G44" s="38" cm="1">
        <f t="array" ref="G44">IFERROR(IF($D$7="Yes", INT(INDEX($D:$D,ROW()) - INDEX($F:$F,ROW())) + IF(MOD(ROUNDDOWN(100*(INDEX($D:$D,ROW()) - INDEX($F:$F,ROW())),0),10)=9, 0.99, (MOD(ROUNDDOWN(100*(INDEX($D:$D,ROW()) - INDEX($F:$F,ROW())),0),100)+1)/100), INDEX($D:$D,ROW()) - INDEX($F:$F,ROW())), "")</f>
        <v>766.45</v>
      </c>
      <c r="H44" s="38" cm="1">
        <f t="array" ref="H44">IFERROR(IF(INDEX($G:$G,ROW())="","", MAX(0, IF($D$7="Yes", INT(INDEX($H:$H,ROW()-1) - INDEX($E:$E,ROW()) - INDEX($G:$G,ROW())) + IF(MOD(ROUNDDOWN(100*(INDEX($H:$H,ROW()-1) - INDEX($E:$E,ROW()) - INDEX($G:$G,ROW())),0),10)=9, 0.99, (MOD(ROUNDDOWN(100*(INDEX($H:$H,ROW()-1) - INDEX($E:$E,ROW()) - INDEX($G:$G,ROW())),0),100)+1)/100), INDEX($H:$H,ROW()-1) - INDEX($E:$E,ROW()) - INDEX($G:$G,ROW())))), "")</f>
        <v>41741.839999999997</v>
      </c>
      <c r="I44" s="38"/>
      <c r="J44" s="38">
        <f t="shared" si="3"/>
        <v>2122.58</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c r="XEX44" s="1"/>
      <c r="XEY44" s="1"/>
      <c r="XEZ44" s="1"/>
      <c r="XFA44" s="1"/>
      <c r="XFB44" s="1"/>
      <c r="XFC44" s="1"/>
    </row>
    <row r="45" spans="1:16384" s="4" customFormat="1" ht="20" customHeight="1" x14ac:dyDescent="0.35">
      <c r="A45" s="1"/>
      <c r="B45" s="3">
        <f t="shared" si="2"/>
        <v>12</v>
      </c>
      <c r="C45" s="37" cm="1">
        <f t="array" ref="C45">IF($B45="","",_xlfn.SWITCH($D$17,"Monthly",EDATE($C44,1),"Annually",EDATE($C44,12),"Weekly",$C44+7,"Bi-Weekly",$C44+14,"Semi-Monthly",$C44+15,"Semi-Annually",EDATE($C44,6),"Quarterly",EDATE($C44,3),""))</f>
        <v>45992</v>
      </c>
      <c r="D45" s="38">
        <f t="shared" si="1"/>
        <v>943.56168220054678</v>
      </c>
      <c r="E45" s="38"/>
      <c r="F45" s="38" cm="1">
        <f t="array" ref="F45">IF(INDEX($B:$B,ROW())="","", IF($D$7="Yes", INT(IF($D$8="Flat", $D$14*$D$15/$D$20, INDEX($H:$H,ROW()-1)*$D$15/$D$20)) + IF(MOD(ROUNDDOWN(100*IF($D$8="Flat", $D$14*$D$15/$D$20, INDEX($H:$H,ROW()-1)*$D$15/$D$20),0),10)=9, 0.99, (MOD(ROUNDDOWN(100*IF($D$8="Flat", $D$14*$D$15/$D$20, INDEX($H:$H,ROW()-1)*$D$15/$D$20),0),100)+1)/100), IF($D$8="Flat", $D$14*$D$15/$D$20, INDEX($H:$H,ROW()-1)*$D$15/$D$20)))</f>
        <v>173.93</v>
      </c>
      <c r="G45" s="38" cm="1">
        <f t="array" ref="G45">IFERROR(IF($D$7="Yes", INT(INDEX($D:$D,ROW()) - INDEX($F:$F,ROW())) + IF(MOD(ROUNDDOWN(100*(INDEX($D:$D,ROW()) - INDEX($F:$F,ROW())),0),10)=9, 0.99, (MOD(ROUNDDOWN(100*(INDEX($D:$D,ROW()) - INDEX($F:$F,ROW())),0),100)+1)/100), INDEX($D:$D,ROW()) - INDEX($F:$F,ROW())), "")</f>
        <v>769.64</v>
      </c>
      <c r="H45" s="38" cm="1">
        <f t="array" ref="H45">IFERROR(IF(INDEX($G:$G,ROW())="","", MAX(0, IF($D$7="Yes", INT(INDEX($H:$H,ROW()-1) - INDEX($E:$E,ROW()) - INDEX($G:$G,ROW())) + IF(MOD(ROUNDDOWN(100*(INDEX($H:$H,ROW()-1) - INDEX($E:$E,ROW()) - INDEX($G:$G,ROW())),0),10)=9, 0.99, (MOD(ROUNDDOWN(100*(INDEX($H:$H,ROW()-1) - INDEX($E:$E,ROW()) - INDEX($G:$G,ROW())),0),100)+1)/100), INDEX($H:$H,ROW()-1) - INDEX($E:$E,ROW()) - INDEX($G:$G,ROW())))), "")</f>
        <v>40972.21</v>
      </c>
      <c r="I45" s="38"/>
      <c r="J45" s="38">
        <f t="shared" si="3"/>
        <v>2296.5099999999998</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c r="XEY45" s="1"/>
      <c r="XEZ45" s="1"/>
      <c r="XFA45" s="1"/>
      <c r="XFB45" s="1"/>
      <c r="XFC45" s="1"/>
    </row>
    <row r="46" spans="1:16384" s="4" customFormat="1" ht="20" customHeight="1" x14ac:dyDescent="0.35">
      <c r="A46" s="1"/>
      <c r="B46" s="3">
        <f t="shared" si="2"/>
        <v>13</v>
      </c>
      <c r="C46" s="37" cm="1">
        <f t="array" ref="C46">IF($B46="","",_xlfn.SWITCH($D$17,"Monthly",EDATE($C45,1),"Annually",EDATE($C45,12),"Weekly",$C45+7,"Bi-Weekly",$C45+14,"Semi-Monthly",$C45+15,"Semi-Annually",EDATE($C45,6),"Quarterly",EDATE($C45,3),""))</f>
        <v>46023</v>
      </c>
      <c r="D46" s="38">
        <f t="shared" si="1"/>
        <v>943.56168220054678</v>
      </c>
      <c r="E46" s="38"/>
      <c r="F46" s="38" cm="1">
        <f t="array" ref="F46">IF(INDEX($B:$B,ROW())="","", IF($D$7="Yes", INT(IF($D$8="Flat", $D$14*$D$15/$D$20, INDEX($H:$H,ROW()-1)*$D$15/$D$20)) + IF(MOD(ROUNDDOWN(100*IF($D$8="Flat", $D$14*$D$15/$D$20, INDEX($H:$H,ROW()-1)*$D$15/$D$20),0),10)=9, 0.99, (MOD(ROUNDDOWN(100*IF($D$8="Flat", $D$14*$D$15/$D$20, INDEX($H:$H,ROW()-1)*$D$15/$D$20),0),100)+1)/100), IF($D$8="Flat", $D$14*$D$15/$D$20, INDEX($H:$H,ROW()-1)*$D$15/$D$20)))</f>
        <v>170.72</v>
      </c>
      <c r="G46" s="38" cm="1">
        <f t="array" ref="G46">IFERROR(IF($D$7="Yes", INT(INDEX($D:$D,ROW()) - INDEX($F:$F,ROW())) + IF(MOD(ROUNDDOWN(100*(INDEX($D:$D,ROW()) - INDEX($F:$F,ROW())),0),10)=9, 0.99, (MOD(ROUNDDOWN(100*(INDEX($D:$D,ROW()) - INDEX($F:$F,ROW())),0),100)+1)/100), INDEX($D:$D,ROW()) - INDEX($F:$F,ROW())), "")</f>
        <v>772.85</v>
      </c>
      <c r="H46" s="38" cm="1">
        <f t="array" ref="H46">IFERROR(IF(INDEX($G:$G,ROW())="","", MAX(0, IF($D$7="Yes", INT(INDEX($H:$H,ROW()-1) - INDEX($E:$E,ROW()) - INDEX($G:$G,ROW())) + IF(MOD(ROUNDDOWN(100*(INDEX($H:$H,ROW()-1) - INDEX($E:$E,ROW()) - INDEX($G:$G,ROW())),0),10)=9, 0.99, (MOD(ROUNDDOWN(100*(INDEX($H:$H,ROW()-1) - INDEX($E:$E,ROW()) - INDEX($G:$G,ROW())),0),100)+1)/100), INDEX($H:$H,ROW()-1) - INDEX($E:$E,ROW()) - INDEX($G:$G,ROW())))), "")</f>
        <v>40199.370000000003</v>
      </c>
      <c r="I46" s="38"/>
      <c r="J46" s="38">
        <f t="shared" si="3"/>
        <v>2467.2299999999996</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c r="XEX46" s="1"/>
      <c r="XEY46" s="1"/>
      <c r="XEZ46" s="1"/>
      <c r="XFA46" s="1"/>
      <c r="XFB46" s="1"/>
      <c r="XFC46" s="1"/>
    </row>
    <row r="47" spans="1:16384" s="4" customFormat="1" ht="20" customHeight="1" x14ac:dyDescent="0.35">
      <c r="A47" s="1"/>
      <c r="B47" s="3">
        <f t="shared" si="2"/>
        <v>14</v>
      </c>
      <c r="C47" s="37" cm="1">
        <f t="array" ref="C47">IF($B47="","",_xlfn.SWITCH($D$17,"Monthly",EDATE($C46,1),"Annually",EDATE($C46,12),"Weekly",$C46+7,"Bi-Weekly",$C46+14,"Semi-Monthly",$C46+15,"Semi-Annually",EDATE($C46,6),"Quarterly",EDATE($C46,3),""))</f>
        <v>46054</v>
      </c>
      <c r="D47" s="38">
        <f t="shared" si="1"/>
        <v>943.56168220054678</v>
      </c>
      <c r="E47" s="38"/>
      <c r="F47" s="38" cm="1">
        <f t="array" ref="F47">IF(INDEX($B:$B,ROW())="","", IF($D$7="Yes", INT(IF($D$8="Flat", $D$14*$D$15/$D$20, INDEX($H:$H,ROW()-1)*$D$15/$D$20)) + IF(MOD(ROUNDDOWN(100*IF($D$8="Flat", $D$14*$D$15/$D$20, INDEX($H:$H,ROW()-1)*$D$15/$D$20),0),10)=9, 0.99, (MOD(ROUNDDOWN(100*IF($D$8="Flat", $D$14*$D$15/$D$20, INDEX($H:$H,ROW()-1)*$D$15/$D$20),0),100)+1)/100), IF($D$8="Flat", $D$14*$D$15/$D$20, INDEX($H:$H,ROW()-1)*$D$15/$D$20)))</f>
        <v>167.99</v>
      </c>
      <c r="G47" s="38" cm="1">
        <f t="array" ref="G47">IFERROR(IF($D$7="Yes", INT(INDEX($D:$D,ROW()) - INDEX($F:$F,ROW())) + IF(MOD(ROUNDDOWN(100*(INDEX($D:$D,ROW()) - INDEX($F:$F,ROW())),0),10)=9, 0.99, (MOD(ROUNDDOWN(100*(INDEX($D:$D,ROW()) - INDEX($F:$F,ROW())),0),100)+1)/100), INDEX($D:$D,ROW()) - INDEX($F:$F,ROW())), "")</f>
        <v>775.58</v>
      </c>
      <c r="H47" s="38" cm="1">
        <f t="array" ref="H47">IFERROR(IF(INDEX($G:$G,ROW())="","", MAX(0, IF($D$7="Yes", INT(INDEX($H:$H,ROW()-1) - INDEX($E:$E,ROW()) - INDEX($G:$G,ROW())) + IF(MOD(ROUNDDOWN(100*(INDEX($H:$H,ROW()-1) - INDEX($E:$E,ROW()) - INDEX($G:$G,ROW())),0),10)=9, 0.99, (MOD(ROUNDDOWN(100*(INDEX($H:$H,ROW()-1) - INDEX($E:$E,ROW()) - INDEX($G:$G,ROW())),0),100)+1)/100), INDEX($H:$H,ROW()-1) - INDEX($E:$E,ROW()) - INDEX($G:$G,ROW())))), "")</f>
        <v>39423.99</v>
      </c>
      <c r="I47" s="38"/>
      <c r="J47" s="38">
        <f t="shared" si="3"/>
        <v>2635.2199999999993</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c r="XEY47" s="1"/>
      <c r="XEZ47" s="1"/>
      <c r="XFA47" s="1"/>
      <c r="XFB47" s="1"/>
      <c r="XFC47" s="1"/>
    </row>
    <row r="48" spans="1:16384" s="4" customFormat="1" ht="20" customHeight="1" x14ac:dyDescent="0.35">
      <c r="A48" s="1"/>
      <c r="B48" s="3">
        <f t="shared" si="2"/>
        <v>15</v>
      </c>
      <c r="C48" s="37" cm="1">
        <f t="array" ref="C48">IF($B48="","",_xlfn.SWITCH($D$17,"Monthly",EDATE($C47,1),"Annually",EDATE($C47,12),"Weekly",$C47+7,"Bi-Weekly",$C47+14,"Semi-Monthly",$C47+15,"Semi-Annually",EDATE($C47,6),"Quarterly",EDATE($C47,3),""))</f>
        <v>46082</v>
      </c>
      <c r="D48" s="38">
        <f t="shared" si="1"/>
        <v>943.56168220054678</v>
      </c>
      <c r="E48" s="38"/>
      <c r="F48" s="38" cm="1">
        <f t="array" ref="F48">IF(INDEX($B:$B,ROW())="","", IF($D$7="Yes", INT(IF($D$8="Flat", $D$14*$D$15/$D$20, INDEX($H:$H,ROW()-1)*$D$15/$D$20)) + IF(MOD(ROUNDDOWN(100*IF($D$8="Flat", $D$14*$D$15/$D$20, INDEX($H:$H,ROW()-1)*$D$15/$D$20),0),10)=9, 0.99, (MOD(ROUNDDOWN(100*IF($D$8="Flat", $D$14*$D$15/$D$20, INDEX($H:$H,ROW()-1)*$D$15/$D$20),0),100)+1)/100), IF($D$8="Flat", $D$14*$D$15/$D$20, INDEX($H:$H,ROW()-1)*$D$15/$D$20)))</f>
        <v>164.27</v>
      </c>
      <c r="G48" s="38" cm="1">
        <f t="array" ref="G48">IFERROR(IF($D$7="Yes", INT(INDEX($D:$D,ROW()) - INDEX($F:$F,ROW())) + IF(MOD(ROUNDDOWN(100*(INDEX($D:$D,ROW()) - INDEX($F:$F,ROW())),0),10)=9, 0.99, (MOD(ROUNDDOWN(100*(INDEX($D:$D,ROW()) - INDEX($F:$F,ROW())),0),100)+1)/100), INDEX($D:$D,ROW()) - INDEX($F:$F,ROW())), "")</f>
        <v>779.99</v>
      </c>
      <c r="H48" s="38" cm="1">
        <f t="array" ref="H48">IFERROR(IF(INDEX($G:$G,ROW())="","", MAX(0, IF($D$7="Yes", INT(INDEX($H:$H,ROW()-1) - INDEX($E:$E,ROW()) - INDEX($G:$G,ROW())) + IF(MOD(ROUNDDOWN(100*(INDEX($H:$H,ROW()-1) - INDEX($E:$E,ROW()) - INDEX($G:$G,ROW())),0),10)=9, 0.99, (MOD(ROUNDDOWN(100*(INDEX($H:$H,ROW()-1) - INDEX($E:$E,ROW()) - INDEX($G:$G,ROW())),0),100)+1)/100), INDEX($H:$H,ROW()-1) - INDEX($E:$E,ROW()) - INDEX($G:$G,ROW())))), "")</f>
        <v>38644.01</v>
      </c>
      <c r="I48" s="38"/>
      <c r="J48" s="38">
        <f t="shared" si="3"/>
        <v>2799.4899999999993</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row>
    <row r="49" spans="2:10" ht="20" customHeight="1" x14ac:dyDescent="0.35">
      <c r="B49" s="3">
        <f t="shared" si="2"/>
        <v>16</v>
      </c>
      <c r="C49" s="37" cm="1">
        <f t="array" ref="C49">IF($B49="","",_xlfn.SWITCH($D$17,"Monthly",EDATE($C48,1),"Annually",EDATE($C48,12),"Weekly",$C48+7,"Bi-Weekly",$C48+14,"Semi-Monthly",$C48+15,"Semi-Annually",EDATE($C48,6),"Quarterly",EDATE($C48,3),""))</f>
        <v>46113</v>
      </c>
      <c r="D49" s="38">
        <f t="shared" si="1"/>
        <v>943.56168220054678</v>
      </c>
      <c r="E49" s="38"/>
      <c r="F49" s="38" cm="1">
        <f t="array" ref="F49">IF(INDEX($B:$B,ROW())="","", IF($D$7="Yes", INT(IF($D$8="Flat", $D$14*$D$15/$D$20, INDEX($H:$H,ROW()-1)*$D$15/$D$20)) + IF(MOD(ROUNDDOWN(100*IF($D$8="Flat", $D$14*$D$15/$D$20, INDEX($H:$H,ROW()-1)*$D$15/$D$20),0),10)=9, 0.99, (MOD(ROUNDDOWN(100*IF($D$8="Flat", $D$14*$D$15/$D$20, INDEX($H:$H,ROW()-1)*$D$15/$D$20),0),100)+1)/100), IF($D$8="Flat", $D$14*$D$15/$D$20, INDEX($H:$H,ROW()-1)*$D$15/$D$20)))</f>
        <v>161.02000000000001</v>
      </c>
      <c r="G49" s="38" cm="1">
        <f t="array" ref="G49">IFERROR(IF($D$7="Yes", INT(INDEX($D:$D,ROW()) - INDEX($F:$F,ROW())) + IF(MOD(ROUNDDOWN(100*(INDEX($D:$D,ROW()) - INDEX($F:$F,ROW())),0),10)=9, 0.99, (MOD(ROUNDDOWN(100*(INDEX($D:$D,ROW()) - INDEX($F:$F,ROW())),0),100)+1)/100), INDEX($D:$D,ROW()) - INDEX($F:$F,ROW())), "")</f>
        <v>782.55</v>
      </c>
      <c r="H49" s="38" cm="1">
        <f t="array" ref="H49">IFERROR(IF(INDEX($G:$G,ROW())="","", MAX(0, IF($D$7="Yes", INT(INDEX($H:$H,ROW()-1) - INDEX($E:$E,ROW()) - INDEX($G:$G,ROW())) + IF(MOD(ROUNDDOWN(100*(INDEX($H:$H,ROW()-1) - INDEX($E:$E,ROW()) - INDEX($G:$G,ROW())),0),10)=9, 0.99, (MOD(ROUNDDOWN(100*(INDEX($H:$H,ROW()-1) - INDEX($E:$E,ROW()) - INDEX($G:$G,ROW())),0),100)+1)/100), INDEX($H:$H,ROW()-1) - INDEX($E:$E,ROW()) - INDEX($G:$G,ROW())))), "")</f>
        <v>37861.47</v>
      </c>
      <c r="I49" s="38"/>
      <c r="J49" s="38">
        <f t="shared" si="3"/>
        <v>2960.5099999999993</v>
      </c>
    </row>
    <row r="50" spans="2:10" ht="20" customHeight="1" x14ac:dyDescent="0.35">
      <c r="B50" s="3">
        <f t="shared" si="2"/>
        <v>17</v>
      </c>
      <c r="C50" s="37" cm="1">
        <f t="array" ref="C50">IF($B50="","",_xlfn.SWITCH($D$17,"Monthly",EDATE($C49,1),"Annually",EDATE($C49,12),"Weekly",$C49+7,"Bi-Weekly",$C49+14,"Semi-Monthly",$C49+15,"Semi-Annually",EDATE($C49,6),"Quarterly",EDATE($C49,3),""))</f>
        <v>46143</v>
      </c>
      <c r="D50" s="38">
        <f t="shared" si="1"/>
        <v>943.56168220054678</v>
      </c>
      <c r="E50" s="38"/>
      <c r="F50" s="38" cm="1">
        <f t="array" ref="F50">IF(INDEX($B:$B,ROW())="","", IF($D$7="Yes", INT(IF($D$8="Flat", $D$14*$D$15/$D$20, INDEX($H:$H,ROW()-1)*$D$15/$D$20)) + IF(MOD(ROUNDDOWN(100*IF($D$8="Flat", $D$14*$D$15/$D$20, INDEX($H:$H,ROW()-1)*$D$15/$D$20),0),10)=9, 0.99, (MOD(ROUNDDOWN(100*IF($D$8="Flat", $D$14*$D$15/$D$20, INDEX($H:$H,ROW()-1)*$D$15/$D$20),0),100)+1)/100), IF($D$8="Flat", $D$14*$D$15/$D$20, INDEX($H:$H,ROW()-1)*$D$15/$D$20)))</f>
        <v>157.76</v>
      </c>
      <c r="G50" s="38" cm="1">
        <f t="array" ref="G50">IFERROR(IF($D$7="Yes", INT(INDEX($D:$D,ROW()) - INDEX($F:$F,ROW())) + IF(MOD(ROUNDDOWN(100*(INDEX($D:$D,ROW()) - INDEX($F:$F,ROW())),0),10)=9, 0.99, (MOD(ROUNDDOWN(100*(INDEX($D:$D,ROW()) - INDEX($F:$F,ROW())),0),100)+1)/100), INDEX($D:$D,ROW()) - INDEX($F:$F,ROW())), "")</f>
        <v>785.81</v>
      </c>
      <c r="H50" s="38" cm="1">
        <f t="array" ref="H50">IFERROR(IF(INDEX($G:$G,ROW())="","", MAX(0, IF($D$7="Yes", INT(INDEX($H:$H,ROW()-1) - INDEX($E:$E,ROW()) - INDEX($G:$G,ROW())) + IF(MOD(ROUNDDOWN(100*(INDEX($H:$H,ROW()-1) - INDEX($E:$E,ROW()) - INDEX($G:$G,ROW())),0),10)=9, 0.99, (MOD(ROUNDDOWN(100*(INDEX($H:$H,ROW()-1) - INDEX($E:$E,ROW()) - INDEX($G:$G,ROW())),0),100)+1)/100), INDEX($H:$H,ROW()-1) - INDEX($E:$E,ROW()) - INDEX($G:$G,ROW())))), "")</f>
        <v>37075.67</v>
      </c>
      <c r="I50" s="38"/>
      <c r="J50" s="38">
        <f t="shared" si="3"/>
        <v>3118.2699999999995</v>
      </c>
    </row>
    <row r="51" spans="2:10" ht="20" customHeight="1" x14ac:dyDescent="0.35">
      <c r="B51" s="3">
        <f t="shared" si="2"/>
        <v>18</v>
      </c>
      <c r="C51" s="37" cm="1">
        <f t="array" ref="C51">IF($B51="","",_xlfn.SWITCH($D$17,"Monthly",EDATE($C50,1),"Annually",EDATE($C50,12),"Weekly",$C50+7,"Bi-Weekly",$C50+14,"Semi-Monthly",$C50+15,"Semi-Annually",EDATE($C50,6),"Quarterly",EDATE($C50,3),""))</f>
        <v>46174</v>
      </c>
      <c r="D51" s="38">
        <f t="shared" si="1"/>
        <v>943.56168220054678</v>
      </c>
      <c r="E51" s="38"/>
      <c r="F51" s="38" cm="1">
        <f t="array" ref="F51">IF(INDEX($B:$B,ROW())="","", IF($D$7="Yes", INT(IF($D$8="Flat", $D$14*$D$15/$D$20, INDEX($H:$H,ROW()-1)*$D$15/$D$20)) + IF(MOD(ROUNDDOWN(100*IF($D$8="Flat", $D$14*$D$15/$D$20, INDEX($H:$H,ROW()-1)*$D$15/$D$20),0),10)=9, 0.99, (MOD(ROUNDDOWN(100*IF($D$8="Flat", $D$14*$D$15/$D$20, INDEX($H:$H,ROW()-1)*$D$15/$D$20),0),100)+1)/100), IF($D$8="Flat", $D$14*$D$15/$D$20, INDEX($H:$H,ROW()-1)*$D$15/$D$20)))</f>
        <v>154.49</v>
      </c>
      <c r="G51" s="38" cm="1">
        <f t="array" ref="G51">IFERROR(IF($D$7="Yes", INT(INDEX($D:$D,ROW()) - INDEX($F:$F,ROW())) + IF(MOD(ROUNDDOWN(100*(INDEX($D:$D,ROW()) - INDEX($F:$F,ROW())),0),10)=9, 0.99, (MOD(ROUNDDOWN(100*(INDEX($D:$D,ROW()) - INDEX($F:$F,ROW())),0),100)+1)/100), INDEX($D:$D,ROW()) - INDEX($F:$F,ROW())), "")</f>
        <v>789.08</v>
      </c>
      <c r="H51" s="38" cm="1">
        <f t="array" ref="H51">IFERROR(IF(INDEX($G:$G,ROW())="","", MAX(0, IF($D$7="Yes", INT(INDEX($H:$H,ROW()-1) - INDEX($E:$E,ROW()) - INDEX($G:$G,ROW())) + IF(MOD(ROUNDDOWN(100*(INDEX($H:$H,ROW()-1) - INDEX($E:$E,ROW()) - INDEX($G:$G,ROW())),0),10)=9, 0.99, (MOD(ROUNDDOWN(100*(INDEX($H:$H,ROW()-1) - INDEX($E:$E,ROW()) - INDEX($G:$G,ROW())),0),100)+1)/100), INDEX($H:$H,ROW()-1) - INDEX($E:$E,ROW()) - INDEX($G:$G,ROW())))), "")</f>
        <v>36286.99</v>
      </c>
      <c r="I51" s="38"/>
      <c r="J51" s="38">
        <f t="shared" si="3"/>
        <v>3272.7599999999993</v>
      </c>
    </row>
    <row r="52" spans="2:10" ht="20" customHeight="1" x14ac:dyDescent="0.35">
      <c r="B52" s="3">
        <f t="shared" si="2"/>
        <v>19</v>
      </c>
      <c r="C52" s="37" cm="1">
        <f t="array" ref="C52">IF($B52="","",_xlfn.SWITCH($D$17,"Monthly",EDATE($C51,1),"Annually",EDATE($C51,12),"Weekly",$C51+7,"Bi-Weekly",$C51+14,"Semi-Monthly",$C51+15,"Semi-Annually",EDATE($C51,6),"Quarterly",EDATE($C51,3),""))</f>
        <v>46204</v>
      </c>
      <c r="D52" s="38">
        <f t="shared" si="1"/>
        <v>943.56168220054678</v>
      </c>
      <c r="E52" s="38"/>
      <c r="F52" s="38" cm="1">
        <f t="array" ref="F52">IF(INDEX($B:$B,ROW())="","", IF($D$7="Yes", INT(IF($D$8="Flat", $D$14*$D$15/$D$20, INDEX($H:$H,ROW()-1)*$D$15/$D$20)) + IF(MOD(ROUNDDOWN(100*IF($D$8="Flat", $D$14*$D$15/$D$20, INDEX($H:$H,ROW()-1)*$D$15/$D$20),0),10)=9, 0.99, (MOD(ROUNDDOWN(100*IF($D$8="Flat", $D$14*$D$15/$D$20, INDEX($H:$H,ROW()-1)*$D$15/$D$20),0),100)+1)/100), IF($D$8="Flat", $D$14*$D$15/$D$20, INDEX($H:$H,ROW()-1)*$D$15/$D$20)))</f>
        <v>151.99</v>
      </c>
      <c r="G52" s="38" cm="1">
        <f t="array" ref="G52">IFERROR(IF($D$7="Yes", INT(INDEX($D:$D,ROW()) - INDEX($F:$F,ROW())) + IF(MOD(ROUNDDOWN(100*(INDEX($D:$D,ROW()) - INDEX($F:$F,ROW())),0),10)=9, 0.99, (MOD(ROUNDDOWN(100*(INDEX($D:$D,ROW()) - INDEX($F:$F,ROW())),0),100)+1)/100), INDEX($D:$D,ROW()) - INDEX($F:$F,ROW())), "")</f>
        <v>791.58</v>
      </c>
      <c r="H52" s="38" cm="1">
        <f t="array" ref="H52">IFERROR(IF(INDEX($G:$G,ROW())="","", MAX(0, IF($D$7="Yes", INT(INDEX($H:$H,ROW()-1) - INDEX($E:$E,ROW()) - INDEX($G:$G,ROW())) + IF(MOD(ROUNDDOWN(100*(INDEX($H:$H,ROW()-1) - INDEX($E:$E,ROW()) - INDEX($G:$G,ROW())),0),10)=9, 0.99, (MOD(ROUNDDOWN(100*(INDEX($H:$H,ROW()-1) - INDEX($E:$E,ROW()) - INDEX($G:$G,ROW())),0),100)+1)/100), INDEX($H:$H,ROW()-1) - INDEX($E:$E,ROW()) - INDEX($G:$G,ROW())))), "")</f>
        <v>35495.42</v>
      </c>
      <c r="I52" s="38"/>
      <c r="J52" s="38">
        <f t="shared" si="3"/>
        <v>3424.7499999999991</v>
      </c>
    </row>
    <row r="53" spans="2:10" ht="20" customHeight="1" x14ac:dyDescent="0.35">
      <c r="B53" s="3">
        <f t="shared" si="2"/>
        <v>20</v>
      </c>
      <c r="C53" s="37" cm="1">
        <f t="array" ref="C53">IF($B53="","",_xlfn.SWITCH($D$17,"Monthly",EDATE($C52,1),"Annually",EDATE($C52,12),"Weekly",$C52+7,"Bi-Weekly",$C52+14,"Semi-Monthly",$C52+15,"Semi-Annually",EDATE($C52,6),"Quarterly",EDATE($C52,3),""))</f>
        <v>46235</v>
      </c>
      <c r="D53" s="38">
        <f t="shared" si="1"/>
        <v>943.56168220054678</v>
      </c>
      <c r="E53" s="38"/>
      <c r="F53" s="38" cm="1">
        <f t="array" ref="F53">IF(INDEX($B:$B,ROW())="","", IF($D$7="Yes", INT(IF($D$8="Flat", $D$14*$D$15/$D$20, INDEX($H:$H,ROW()-1)*$D$15/$D$20)) + IF(MOD(ROUNDDOWN(100*IF($D$8="Flat", $D$14*$D$15/$D$20, INDEX($H:$H,ROW()-1)*$D$15/$D$20),0),10)=9, 0.99, (MOD(ROUNDDOWN(100*IF($D$8="Flat", $D$14*$D$15/$D$20, INDEX($H:$H,ROW()-1)*$D$15/$D$20),0),100)+1)/100), IF($D$8="Flat", $D$14*$D$15/$D$20, INDEX($H:$H,ROW()-1)*$D$15/$D$20)))</f>
        <v>147.99</v>
      </c>
      <c r="G53" s="38" cm="1">
        <f t="array" ref="G53">IFERROR(IF($D$7="Yes", INT(INDEX($D:$D,ROW()) - INDEX($F:$F,ROW())) + IF(MOD(ROUNDDOWN(100*(INDEX($D:$D,ROW()) - INDEX($F:$F,ROW())),0),10)=9, 0.99, (MOD(ROUNDDOWN(100*(INDEX($D:$D,ROW()) - INDEX($F:$F,ROW())),0),100)+1)/100), INDEX($D:$D,ROW()) - INDEX($F:$F,ROW())), "")</f>
        <v>795.58</v>
      </c>
      <c r="H53" s="38" cm="1">
        <f t="array" ref="H53">IFERROR(IF(INDEX($G:$G,ROW())="","", MAX(0, IF($D$7="Yes", INT(INDEX($H:$H,ROW()-1) - INDEX($E:$E,ROW()) - INDEX($G:$G,ROW())) + IF(MOD(ROUNDDOWN(100*(INDEX($H:$H,ROW()-1) - INDEX($E:$E,ROW()) - INDEX($G:$G,ROW())),0),10)=9, 0.99, (MOD(ROUNDDOWN(100*(INDEX($H:$H,ROW()-1) - INDEX($E:$E,ROW()) - INDEX($G:$G,ROW())),0),100)+1)/100), INDEX($H:$H,ROW()-1) - INDEX($E:$E,ROW()) - INDEX($G:$G,ROW())))), "")</f>
        <v>34699.85</v>
      </c>
      <c r="I53" s="38"/>
      <c r="J53" s="38">
        <f t="shared" si="3"/>
        <v>3572.7399999999989</v>
      </c>
    </row>
    <row r="54" spans="2:10" ht="20" customHeight="1" x14ac:dyDescent="0.35">
      <c r="B54" s="3">
        <f t="shared" si="2"/>
        <v>21</v>
      </c>
      <c r="C54" s="37" cm="1">
        <f t="array" ref="C54">IF($B54="","",_xlfn.SWITCH($D$17,"Monthly",EDATE($C53,1),"Annually",EDATE($C53,12),"Weekly",$C53+7,"Bi-Weekly",$C53+14,"Semi-Monthly",$C53+15,"Semi-Annually",EDATE($C53,6),"Quarterly",EDATE($C53,3),""))</f>
        <v>46266</v>
      </c>
      <c r="D54" s="38">
        <f t="shared" si="1"/>
        <v>943.56168220054678</v>
      </c>
      <c r="E54" s="38"/>
      <c r="F54" s="38" cm="1">
        <f t="array" ref="F54">IF(INDEX($B:$B,ROW())="","", IF($D$7="Yes", INT(IF($D$8="Flat", $D$14*$D$15/$D$20, INDEX($H:$H,ROW()-1)*$D$15/$D$20)) + IF(MOD(ROUNDDOWN(100*IF($D$8="Flat", $D$14*$D$15/$D$20, INDEX($H:$H,ROW()-1)*$D$15/$D$20),0),10)=9, 0.99, (MOD(ROUNDDOWN(100*IF($D$8="Flat", $D$14*$D$15/$D$20, INDEX($H:$H,ROW()-1)*$D$15/$D$20),0),100)+1)/100), IF($D$8="Flat", $D$14*$D$15/$D$20, INDEX($H:$H,ROW()-1)*$D$15/$D$20)))</f>
        <v>144.59</v>
      </c>
      <c r="G54" s="38" cm="1">
        <f t="array" ref="G54">IFERROR(IF($D$7="Yes", INT(INDEX($D:$D,ROW()) - INDEX($F:$F,ROW())) + IF(MOD(ROUNDDOWN(100*(INDEX($D:$D,ROW()) - INDEX($F:$F,ROW())),0),10)=9, 0.99, (MOD(ROUNDDOWN(100*(INDEX($D:$D,ROW()) - INDEX($F:$F,ROW())),0),100)+1)/100), INDEX($D:$D,ROW()) - INDEX($F:$F,ROW())), "")</f>
        <v>798.98</v>
      </c>
      <c r="H54" s="38" cm="1">
        <f t="array" ref="H54">IFERROR(IF(INDEX($G:$G,ROW())="","", MAX(0, IF($D$7="Yes", INT(INDEX($H:$H,ROW()-1) - INDEX($E:$E,ROW()) - INDEX($G:$G,ROW())) + IF(MOD(ROUNDDOWN(100*(INDEX($H:$H,ROW()-1) - INDEX($E:$E,ROW()) - INDEX($G:$G,ROW())),0),10)=9, 0.99, (MOD(ROUNDDOWN(100*(INDEX($H:$H,ROW()-1) - INDEX($E:$E,ROW()) - INDEX($G:$G,ROW())),0),100)+1)/100), INDEX($H:$H,ROW()-1) - INDEX($E:$E,ROW()) - INDEX($G:$G,ROW())))), "")</f>
        <v>33900.879999999997</v>
      </c>
      <c r="I54" s="38"/>
      <c r="J54" s="38">
        <f t="shared" si="3"/>
        <v>3717.329999999999</v>
      </c>
    </row>
    <row r="55" spans="2:10" ht="20" customHeight="1" x14ac:dyDescent="0.35">
      <c r="B55" s="3">
        <f t="shared" si="2"/>
        <v>22</v>
      </c>
      <c r="C55" s="37" cm="1">
        <f t="array" ref="C55">IF($B55="","",_xlfn.SWITCH($D$17,"Monthly",EDATE($C54,1),"Annually",EDATE($C54,12),"Weekly",$C54+7,"Bi-Weekly",$C54+14,"Semi-Monthly",$C54+15,"Semi-Annually",EDATE($C54,6),"Quarterly",EDATE($C54,3),""))</f>
        <v>46296</v>
      </c>
      <c r="D55" s="38">
        <f t="shared" si="1"/>
        <v>943.56168220054678</v>
      </c>
      <c r="E55" s="38"/>
      <c r="F55" s="38" cm="1">
        <f t="array" ref="F55">IF(INDEX($B:$B,ROW())="","", IF($D$7="Yes", INT(IF($D$8="Flat", $D$14*$D$15/$D$20, INDEX($H:$H,ROW()-1)*$D$15/$D$20)) + IF(MOD(ROUNDDOWN(100*IF($D$8="Flat", $D$14*$D$15/$D$20, INDEX($H:$H,ROW()-1)*$D$15/$D$20),0),10)=9, 0.99, (MOD(ROUNDDOWN(100*IF($D$8="Flat", $D$14*$D$15/$D$20, INDEX($H:$H,ROW()-1)*$D$15/$D$20),0),100)+1)/100), IF($D$8="Flat", $D$14*$D$15/$D$20, INDEX($H:$H,ROW()-1)*$D$15/$D$20)))</f>
        <v>141.26</v>
      </c>
      <c r="G55" s="38" cm="1">
        <f t="array" ref="G55">IFERROR(IF($D$7="Yes", INT(INDEX($D:$D,ROW()) - INDEX($F:$F,ROW())) + IF(MOD(ROUNDDOWN(100*(INDEX($D:$D,ROW()) - INDEX($F:$F,ROW())),0),10)=9, 0.99, (MOD(ROUNDDOWN(100*(INDEX($D:$D,ROW()) - INDEX($F:$F,ROW())),0),100)+1)/100), INDEX($D:$D,ROW()) - INDEX($F:$F,ROW())), "")</f>
        <v>802.31</v>
      </c>
      <c r="H55" s="38" cm="1">
        <f t="array" ref="H55">IFERROR(IF(INDEX($G:$G,ROW())="","", MAX(0, IF($D$7="Yes", INT(INDEX($H:$H,ROW()-1) - INDEX($E:$E,ROW()) - INDEX($G:$G,ROW())) + IF(MOD(ROUNDDOWN(100*(INDEX($H:$H,ROW()-1) - INDEX($E:$E,ROW()) - INDEX($G:$G,ROW())),0),10)=9, 0.99, (MOD(ROUNDDOWN(100*(INDEX($H:$H,ROW()-1) - INDEX($E:$E,ROW()) - INDEX($G:$G,ROW())),0),100)+1)/100), INDEX($H:$H,ROW()-1) - INDEX($E:$E,ROW()) - INDEX($G:$G,ROW())))), "")</f>
        <v>33098.58</v>
      </c>
      <c r="I55" s="38"/>
      <c r="J55" s="38">
        <f t="shared" si="3"/>
        <v>3858.5899999999992</v>
      </c>
    </row>
    <row r="56" spans="2:10" ht="20" customHeight="1" x14ac:dyDescent="0.35">
      <c r="B56" s="3">
        <f t="shared" si="2"/>
        <v>23</v>
      </c>
      <c r="C56" s="37" cm="1">
        <f t="array" ref="C56">IF($B56="","",_xlfn.SWITCH($D$17,"Monthly",EDATE($C55,1),"Annually",EDATE($C55,12),"Weekly",$C55+7,"Bi-Weekly",$C55+14,"Semi-Monthly",$C55+15,"Semi-Annually",EDATE($C55,6),"Quarterly",EDATE($C55,3),""))</f>
        <v>46327</v>
      </c>
      <c r="D56" s="38">
        <f t="shared" si="1"/>
        <v>943.56168220054678</v>
      </c>
      <c r="E56" s="38"/>
      <c r="F56" s="38" cm="1">
        <f t="array" ref="F56">IF(INDEX($B:$B,ROW())="","", IF($D$7="Yes", INT(IF($D$8="Flat", $D$14*$D$15/$D$20, INDEX($H:$H,ROW()-1)*$D$15/$D$20)) + IF(MOD(ROUNDDOWN(100*IF($D$8="Flat", $D$14*$D$15/$D$20, INDEX($H:$H,ROW()-1)*$D$15/$D$20),0),10)=9, 0.99, (MOD(ROUNDDOWN(100*IF($D$8="Flat", $D$14*$D$15/$D$20, INDEX($H:$H,ROW()-1)*$D$15/$D$20),0),100)+1)/100), IF($D$8="Flat", $D$14*$D$15/$D$20, INDEX($H:$H,ROW()-1)*$D$15/$D$20)))</f>
        <v>137.91999999999999</v>
      </c>
      <c r="G56" s="38" cm="1">
        <f t="array" ref="G56">IFERROR(IF($D$7="Yes", INT(INDEX($D:$D,ROW()) - INDEX($F:$F,ROW())) + IF(MOD(ROUNDDOWN(100*(INDEX($D:$D,ROW()) - INDEX($F:$F,ROW())),0),10)=9, 0.99, (MOD(ROUNDDOWN(100*(INDEX($D:$D,ROW()) - INDEX($F:$F,ROW())),0),100)+1)/100), INDEX($D:$D,ROW()) - INDEX($F:$F,ROW())), "")</f>
        <v>805.65</v>
      </c>
      <c r="H56" s="38" cm="1">
        <f t="array" ref="H56">IFERROR(IF(INDEX($G:$G,ROW())="","", MAX(0, IF($D$7="Yes", INT(INDEX($H:$H,ROW()-1) - INDEX($E:$E,ROW()) - INDEX($G:$G,ROW())) + IF(MOD(ROUNDDOWN(100*(INDEX($H:$H,ROW()-1) - INDEX($E:$E,ROW()) - INDEX($G:$G,ROW())),0),10)=9, 0.99, (MOD(ROUNDDOWN(100*(INDEX($H:$H,ROW()-1) - INDEX($E:$E,ROW()) - INDEX($G:$G,ROW())),0),100)+1)/100), INDEX($H:$H,ROW()-1) - INDEX($E:$E,ROW()) - INDEX($G:$G,ROW())))), "")</f>
        <v>32292.94</v>
      </c>
      <c r="I56" s="38"/>
      <c r="J56" s="38">
        <f t="shared" si="3"/>
        <v>3996.5099999999993</v>
      </c>
    </row>
    <row r="57" spans="2:10" ht="20" customHeight="1" x14ac:dyDescent="0.35">
      <c r="B57" s="3">
        <f t="shared" si="2"/>
        <v>24</v>
      </c>
      <c r="C57" s="37" cm="1">
        <f t="array" ref="C57">IF($B57="","",_xlfn.SWITCH($D$17,"Monthly",EDATE($C56,1),"Annually",EDATE($C56,12),"Weekly",$C56+7,"Bi-Weekly",$C56+14,"Semi-Monthly",$C56+15,"Semi-Annually",EDATE($C56,6),"Quarterly",EDATE($C56,3),""))</f>
        <v>46357</v>
      </c>
      <c r="D57" s="38">
        <f t="shared" si="1"/>
        <v>943.56168220054678</v>
      </c>
      <c r="E57" s="38"/>
      <c r="F57" s="38" cm="1">
        <f t="array" ref="F57">IF(INDEX($B:$B,ROW())="","", IF($D$7="Yes", INT(IF($D$8="Flat", $D$14*$D$15/$D$20, INDEX($H:$H,ROW()-1)*$D$15/$D$20)) + IF(MOD(ROUNDDOWN(100*IF($D$8="Flat", $D$14*$D$15/$D$20, INDEX($H:$H,ROW()-1)*$D$15/$D$20),0),10)=9, 0.99, (MOD(ROUNDDOWN(100*IF($D$8="Flat", $D$14*$D$15/$D$20, INDEX($H:$H,ROW()-1)*$D$15/$D$20),0),100)+1)/100), IF($D$8="Flat", $D$14*$D$15/$D$20, INDEX($H:$H,ROW()-1)*$D$15/$D$20)))</f>
        <v>134.56</v>
      </c>
      <c r="G57" s="38" cm="1">
        <f t="array" ref="G57">IFERROR(IF($D$7="Yes", INT(INDEX($D:$D,ROW()) - INDEX($F:$F,ROW())) + IF(MOD(ROUNDDOWN(100*(INDEX($D:$D,ROW()) - INDEX($F:$F,ROW())),0),10)=9, 0.99, (MOD(ROUNDDOWN(100*(INDEX($D:$D,ROW()) - INDEX($F:$F,ROW())),0),100)+1)/100), INDEX($D:$D,ROW()) - INDEX($F:$F,ROW())), "")</f>
        <v>809.01</v>
      </c>
      <c r="H57" s="38" cm="1">
        <f t="array" ref="H57">IFERROR(IF(INDEX($G:$G,ROW())="","", MAX(0, IF($D$7="Yes", INT(INDEX($H:$H,ROW()-1) - INDEX($E:$E,ROW()) - INDEX($G:$G,ROW())) + IF(MOD(ROUNDDOWN(100*(INDEX($H:$H,ROW()-1) - INDEX($E:$E,ROW()) - INDEX($G:$G,ROW())),0),10)=9, 0.99, (MOD(ROUNDDOWN(100*(INDEX($H:$H,ROW()-1) - INDEX($E:$E,ROW()) - INDEX($G:$G,ROW())),0),100)+1)/100), INDEX($H:$H,ROW()-1) - INDEX($E:$E,ROW()) - INDEX($G:$G,ROW())))), "")</f>
        <v>31483.94</v>
      </c>
      <c r="I57" s="38"/>
      <c r="J57" s="38">
        <f t="shared" si="3"/>
        <v>4131.07</v>
      </c>
    </row>
    <row r="58" spans="2:10" ht="20" customHeight="1" x14ac:dyDescent="0.35">
      <c r="B58" s="3">
        <f t="shared" si="2"/>
        <v>25</v>
      </c>
      <c r="C58" s="37" cm="1">
        <f t="array" ref="C58">IF($B58="","",_xlfn.SWITCH($D$17,"Monthly",EDATE($C57,1),"Annually",EDATE($C57,12),"Weekly",$C57+7,"Bi-Weekly",$C57+14,"Semi-Monthly",$C57+15,"Semi-Annually",EDATE($C57,6),"Quarterly",EDATE($C57,3),""))</f>
        <v>46388</v>
      </c>
      <c r="D58" s="38">
        <f t="shared" si="1"/>
        <v>943.56168220054678</v>
      </c>
      <c r="E58" s="38"/>
      <c r="F58" s="38" cm="1">
        <f t="array" ref="F58">IF(INDEX($B:$B,ROW())="","", IF($D$7="Yes", INT(IF($D$8="Flat", $D$14*$D$15/$D$20, INDEX($H:$H,ROW()-1)*$D$15/$D$20)) + IF(MOD(ROUNDDOWN(100*IF($D$8="Flat", $D$14*$D$15/$D$20, INDEX($H:$H,ROW()-1)*$D$15/$D$20),0),10)=9, 0.99, (MOD(ROUNDDOWN(100*IF($D$8="Flat", $D$14*$D$15/$D$20, INDEX($H:$H,ROW()-1)*$D$15/$D$20),0),100)+1)/100), IF($D$8="Flat", $D$14*$D$15/$D$20, INDEX($H:$H,ROW()-1)*$D$15/$D$20)))</f>
        <v>131.19</v>
      </c>
      <c r="G58" s="38" cm="1">
        <f t="array" ref="G58">IFERROR(IF($D$7="Yes", INT(INDEX($D:$D,ROW()) - INDEX($F:$F,ROW())) + IF(MOD(ROUNDDOWN(100*(INDEX($D:$D,ROW()) - INDEX($F:$F,ROW())),0),10)=9, 0.99, (MOD(ROUNDDOWN(100*(INDEX($D:$D,ROW()) - INDEX($F:$F,ROW())),0),100)+1)/100), INDEX($D:$D,ROW()) - INDEX($F:$F,ROW())), "")</f>
        <v>812.38</v>
      </c>
      <c r="H58" s="38" cm="1">
        <f t="array" ref="H58">IFERROR(IF(INDEX($G:$G,ROW())="","", MAX(0, IF($D$7="Yes", INT(INDEX($H:$H,ROW()-1) - INDEX($E:$E,ROW()) - INDEX($G:$G,ROW())) + IF(MOD(ROUNDDOWN(100*(INDEX($H:$H,ROW()-1) - INDEX($E:$E,ROW()) - INDEX($G:$G,ROW())),0),10)=9, 0.99, (MOD(ROUNDDOWN(100*(INDEX($H:$H,ROW()-1) - INDEX($E:$E,ROW()) - INDEX($G:$G,ROW())),0),100)+1)/100), INDEX($H:$H,ROW()-1) - INDEX($E:$E,ROW()) - INDEX($G:$G,ROW())))), "")</f>
        <v>30671.57</v>
      </c>
      <c r="I58" s="38"/>
      <c r="J58" s="38">
        <f t="shared" si="3"/>
        <v>4262.2599999999993</v>
      </c>
    </row>
    <row r="59" spans="2:10" ht="20" customHeight="1" x14ac:dyDescent="0.35">
      <c r="B59" s="3">
        <f t="shared" si="2"/>
        <v>26</v>
      </c>
      <c r="C59" s="37" cm="1">
        <f t="array" ref="C59">IF($B59="","",_xlfn.SWITCH($D$17,"Monthly",EDATE($C58,1),"Annually",EDATE($C58,12),"Weekly",$C58+7,"Bi-Weekly",$C58+14,"Semi-Monthly",$C58+15,"Semi-Annually",EDATE($C58,6),"Quarterly",EDATE($C58,3),""))</f>
        <v>46419</v>
      </c>
      <c r="D59" s="38">
        <f t="shared" si="1"/>
        <v>943.56168220054678</v>
      </c>
      <c r="E59" s="38"/>
      <c r="F59" s="38" cm="1">
        <f t="array" ref="F59">IF(INDEX($B:$B,ROW())="","", IF($D$7="Yes", INT(IF($D$8="Flat", $D$14*$D$15/$D$20, INDEX($H:$H,ROW()-1)*$D$15/$D$20)) + IF(MOD(ROUNDDOWN(100*IF($D$8="Flat", $D$14*$D$15/$D$20, INDEX($H:$H,ROW()-1)*$D$15/$D$20),0),10)=9, 0.99, (MOD(ROUNDDOWN(100*IF($D$8="Flat", $D$14*$D$15/$D$20, INDEX($H:$H,ROW()-1)*$D$15/$D$20),0),100)+1)/100), IF($D$8="Flat", $D$14*$D$15/$D$20, INDEX($H:$H,ROW()-1)*$D$15/$D$20)))</f>
        <v>127.99</v>
      </c>
      <c r="G59" s="38" cm="1">
        <f t="array" ref="G59">IFERROR(IF($D$7="Yes", INT(INDEX($D:$D,ROW()) - INDEX($F:$F,ROW())) + IF(MOD(ROUNDDOWN(100*(INDEX($D:$D,ROW()) - INDEX($F:$F,ROW())),0),10)=9, 0.99, (MOD(ROUNDDOWN(100*(INDEX($D:$D,ROW()) - INDEX($F:$F,ROW())),0),100)+1)/100), INDEX($D:$D,ROW()) - INDEX($F:$F,ROW())), "")</f>
        <v>815.58</v>
      </c>
      <c r="H59" s="38" cm="1">
        <f t="array" ref="H59">IFERROR(IF(INDEX($G:$G,ROW())="","", MAX(0, IF($D$7="Yes", INT(INDEX($H:$H,ROW()-1) - INDEX($E:$E,ROW()) - INDEX($G:$G,ROW())) + IF(MOD(ROUNDDOWN(100*(INDEX($H:$H,ROW()-1) - INDEX($E:$E,ROW()) - INDEX($G:$G,ROW())),0),10)=9, 0.99, (MOD(ROUNDDOWN(100*(INDEX($H:$H,ROW()-1) - INDEX($E:$E,ROW()) - INDEX($G:$G,ROW())),0),100)+1)/100), INDEX($H:$H,ROW()-1) - INDEX($E:$E,ROW()) - INDEX($G:$G,ROW())))), "")</f>
        <v>29855.99</v>
      </c>
      <c r="I59" s="38"/>
      <c r="J59" s="38">
        <f t="shared" si="3"/>
        <v>4390.2499999999991</v>
      </c>
    </row>
    <row r="60" spans="2:10" ht="20" customHeight="1" x14ac:dyDescent="0.35">
      <c r="B60" s="3">
        <f t="shared" si="2"/>
        <v>27</v>
      </c>
      <c r="C60" s="37" cm="1">
        <f t="array" ref="C60">IF($B60="","",_xlfn.SWITCH($D$17,"Monthly",EDATE($C59,1),"Annually",EDATE($C59,12),"Weekly",$C59+7,"Bi-Weekly",$C59+14,"Semi-Monthly",$C59+15,"Semi-Annually",EDATE($C59,6),"Quarterly",EDATE($C59,3),""))</f>
        <v>46447</v>
      </c>
      <c r="D60" s="38">
        <f t="shared" si="1"/>
        <v>943.56168220054678</v>
      </c>
      <c r="E60" s="38"/>
      <c r="F60" s="38" cm="1">
        <f t="array" ref="F60">IF(INDEX($B:$B,ROW())="","", IF($D$7="Yes", INT(IF($D$8="Flat", $D$14*$D$15/$D$20, INDEX($H:$H,ROW()-1)*$D$15/$D$20)) + IF(MOD(ROUNDDOWN(100*IF($D$8="Flat", $D$14*$D$15/$D$20, INDEX($H:$H,ROW()-1)*$D$15/$D$20),0),10)=9, 0.99, (MOD(ROUNDDOWN(100*IF($D$8="Flat", $D$14*$D$15/$D$20, INDEX($H:$H,ROW()-1)*$D$15/$D$20),0),100)+1)/100), IF($D$8="Flat", $D$14*$D$15/$D$20, INDEX($H:$H,ROW()-1)*$D$15/$D$20)))</f>
        <v>124.99</v>
      </c>
      <c r="G60" s="38" cm="1">
        <f t="array" ref="G60">IFERROR(IF($D$7="Yes", INT(INDEX($D:$D,ROW()) - INDEX($F:$F,ROW())) + IF(MOD(ROUNDDOWN(100*(INDEX($D:$D,ROW()) - INDEX($F:$F,ROW())),0),10)=9, 0.99, (MOD(ROUNDDOWN(100*(INDEX($D:$D,ROW()) - INDEX($F:$F,ROW())),0),100)+1)/100), INDEX($D:$D,ROW()) - INDEX($F:$F,ROW())), "")</f>
        <v>818.58</v>
      </c>
      <c r="H60" s="38" cm="1">
        <f t="array" ref="H60">IFERROR(IF(INDEX($G:$G,ROW())="","", MAX(0, IF($D$7="Yes", INT(INDEX($H:$H,ROW()-1) - INDEX($E:$E,ROW()) - INDEX($G:$G,ROW())) + IF(MOD(ROUNDDOWN(100*(INDEX($H:$H,ROW()-1) - INDEX($E:$E,ROW()) - INDEX($G:$G,ROW())),0),10)=9, 0.99, (MOD(ROUNDDOWN(100*(INDEX($H:$H,ROW()-1) - INDEX($E:$E,ROW()) - INDEX($G:$G,ROW())),0),100)+1)/100), INDEX($H:$H,ROW()-1) - INDEX($E:$E,ROW()) - INDEX($G:$G,ROW())))), "")</f>
        <v>29037.42</v>
      </c>
      <c r="I60" s="38"/>
      <c r="J60" s="38">
        <f t="shared" si="3"/>
        <v>4515.2399999999989</v>
      </c>
    </row>
    <row r="61" spans="2:10" ht="20" customHeight="1" x14ac:dyDescent="0.35">
      <c r="B61" s="3">
        <f t="shared" si="2"/>
        <v>28</v>
      </c>
      <c r="C61" s="37" cm="1">
        <f t="array" ref="C61">IF($B61="","",_xlfn.SWITCH($D$17,"Monthly",EDATE($C60,1),"Annually",EDATE($C60,12),"Weekly",$C60+7,"Bi-Weekly",$C60+14,"Semi-Monthly",$C60+15,"Semi-Annually",EDATE($C60,6),"Quarterly",EDATE($C60,3),""))</f>
        <v>46478</v>
      </c>
      <c r="D61" s="38">
        <f t="shared" si="1"/>
        <v>943.56168220054678</v>
      </c>
      <c r="E61" s="38"/>
      <c r="F61" s="38" cm="1">
        <f t="array" ref="F61">IF(INDEX($B:$B,ROW())="","", IF($D$7="Yes", INT(IF($D$8="Flat", $D$14*$D$15/$D$20, INDEX($H:$H,ROW()-1)*$D$15/$D$20)) + IF(MOD(ROUNDDOWN(100*IF($D$8="Flat", $D$14*$D$15/$D$20, INDEX($H:$H,ROW()-1)*$D$15/$D$20),0),10)=9, 0.99, (MOD(ROUNDDOWN(100*IF($D$8="Flat", $D$14*$D$15/$D$20, INDEX($H:$H,ROW()-1)*$D$15/$D$20),0),100)+1)/100), IF($D$8="Flat", $D$14*$D$15/$D$20, INDEX($H:$H,ROW()-1)*$D$15/$D$20)))</f>
        <v>120.99</v>
      </c>
      <c r="G61" s="38" cm="1">
        <f t="array" ref="G61">IFERROR(IF($D$7="Yes", INT(INDEX($D:$D,ROW()) - INDEX($F:$F,ROW())) + IF(MOD(ROUNDDOWN(100*(INDEX($D:$D,ROW()) - INDEX($F:$F,ROW())),0),10)=9, 0.99, (MOD(ROUNDDOWN(100*(INDEX($D:$D,ROW()) - INDEX($F:$F,ROW())),0),100)+1)/100), INDEX($D:$D,ROW()) - INDEX($F:$F,ROW())), "")</f>
        <v>822.58</v>
      </c>
      <c r="H61" s="38" cm="1">
        <f t="array" ref="H61">IFERROR(IF(INDEX($G:$G,ROW())="","", MAX(0, IF($D$7="Yes", INT(INDEX($H:$H,ROW()-1) - INDEX($E:$E,ROW()) - INDEX($G:$G,ROW())) + IF(MOD(ROUNDDOWN(100*(INDEX($H:$H,ROW()-1) - INDEX($E:$E,ROW()) - INDEX($G:$G,ROW())),0),10)=9, 0.99, (MOD(ROUNDDOWN(100*(INDEX($H:$H,ROW()-1) - INDEX($E:$E,ROW()) - INDEX($G:$G,ROW())),0),100)+1)/100), INDEX($H:$H,ROW()-1) - INDEX($E:$E,ROW()) - INDEX($G:$G,ROW())))), "")</f>
        <v>28214.85</v>
      </c>
      <c r="I61" s="38"/>
      <c r="J61" s="38">
        <f t="shared" si="3"/>
        <v>4636.2299999999987</v>
      </c>
    </row>
    <row r="62" spans="2:10" ht="20" customHeight="1" x14ac:dyDescent="0.35">
      <c r="B62" s="3">
        <f t="shared" si="2"/>
        <v>29</v>
      </c>
      <c r="C62" s="37" cm="1">
        <f t="array" ref="C62">IF($B62="","",_xlfn.SWITCH($D$17,"Monthly",EDATE($C61,1),"Annually",EDATE($C61,12),"Weekly",$C61+7,"Bi-Weekly",$C61+14,"Semi-Monthly",$C61+15,"Semi-Annually",EDATE($C61,6),"Quarterly",EDATE($C61,3),""))</f>
        <v>46508</v>
      </c>
      <c r="D62" s="38">
        <f t="shared" si="1"/>
        <v>943.56168220054678</v>
      </c>
      <c r="E62" s="38"/>
      <c r="F62" s="38" cm="1">
        <f t="array" ref="F62">IF(INDEX($B:$B,ROW())="","", IF($D$7="Yes", INT(IF($D$8="Flat", $D$14*$D$15/$D$20, INDEX($H:$H,ROW()-1)*$D$15/$D$20)) + IF(MOD(ROUNDDOWN(100*IF($D$8="Flat", $D$14*$D$15/$D$20, INDEX($H:$H,ROW()-1)*$D$15/$D$20),0),10)=9, 0.99, (MOD(ROUNDDOWN(100*IF($D$8="Flat", $D$14*$D$15/$D$20, INDEX($H:$H,ROW()-1)*$D$15/$D$20),0),100)+1)/100), IF($D$8="Flat", $D$14*$D$15/$D$20, INDEX($H:$H,ROW()-1)*$D$15/$D$20)))</f>
        <v>117.57</v>
      </c>
      <c r="G62" s="38" cm="1">
        <f t="array" ref="G62">IFERROR(IF($D$7="Yes", INT(INDEX($D:$D,ROW()) - INDEX($F:$F,ROW())) + IF(MOD(ROUNDDOWN(100*(INDEX($D:$D,ROW()) - INDEX($F:$F,ROW())),0),10)=9, 0.99, (MOD(ROUNDDOWN(100*(INDEX($D:$D,ROW()) - INDEX($F:$F,ROW())),0),100)+1)/100), INDEX($D:$D,ROW()) - INDEX($F:$F,ROW())), "")</f>
        <v>825.99</v>
      </c>
      <c r="H62" s="38" cm="1">
        <f t="array" ref="H62">IFERROR(IF(INDEX($G:$G,ROW())="","", MAX(0, IF($D$7="Yes", INT(INDEX($H:$H,ROW()-1) - INDEX($E:$E,ROW()) - INDEX($G:$G,ROW())) + IF(MOD(ROUNDDOWN(100*(INDEX($H:$H,ROW()-1) - INDEX($E:$E,ROW()) - INDEX($G:$G,ROW())),0),10)=9, 0.99, (MOD(ROUNDDOWN(100*(INDEX($H:$H,ROW()-1) - INDEX($E:$E,ROW()) - INDEX($G:$G,ROW())),0),100)+1)/100), INDEX($H:$H,ROW()-1) - INDEX($E:$E,ROW()) - INDEX($G:$G,ROW())))), "")</f>
        <v>27388.87</v>
      </c>
      <c r="I62" s="38"/>
      <c r="J62" s="38">
        <f t="shared" si="3"/>
        <v>4753.7999999999984</v>
      </c>
    </row>
    <row r="63" spans="2:10" ht="20" customHeight="1" x14ac:dyDescent="0.35">
      <c r="B63" s="3">
        <f t="shared" si="2"/>
        <v>30</v>
      </c>
      <c r="C63" s="37" cm="1">
        <f t="array" ref="C63">IF($B63="","",_xlfn.SWITCH($D$17,"Monthly",EDATE($C62,1),"Annually",EDATE($C62,12),"Weekly",$C62+7,"Bi-Weekly",$C62+14,"Semi-Monthly",$C62+15,"Semi-Annually",EDATE($C62,6),"Quarterly",EDATE($C62,3),""))</f>
        <v>46539</v>
      </c>
      <c r="D63" s="38">
        <f t="shared" si="1"/>
        <v>943.56168220054678</v>
      </c>
      <c r="E63" s="38"/>
      <c r="F63" s="38" cm="1">
        <f t="array" ref="F63">IF(INDEX($B:$B,ROW())="","", IF($D$7="Yes", INT(IF($D$8="Flat", $D$14*$D$15/$D$20, INDEX($H:$H,ROW()-1)*$D$15/$D$20)) + IF(MOD(ROUNDDOWN(100*IF($D$8="Flat", $D$14*$D$15/$D$20, INDEX($H:$H,ROW()-1)*$D$15/$D$20),0),10)=9, 0.99, (MOD(ROUNDDOWN(100*IF($D$8="Flat", $D$14*$D$15/$D$20, INDEX($H:$H,ROW()-1)*$D$15/$D$20),0),100)+1)/100), IF($D$8="Flat", $D$14*$D$15/$D$20, INDEX($H:$H,ROW()-1)*$D$15/$D$20)))</f>
        <v>114.13</v>
      </c>
      <c r="G63" s="38" cm="1">
        <f t="array" ref="G63">IFERROR(IF($D$7="Yes", INT(INDEX($D:$D,ROW()) - INDEX($F:$F,ROW())) + IF(MOD(ROUNDDOWN(100*(INDEX($D:$D,ROW()) - INDEX($F:$F,ROW())),0),10)=9, 0.99, (MOD(ROUNDDOWN(100*(INDEX($D:$D,ROW()) - INDEX($F:$F,ROW())),0),100)+1)/100), INDEX($D:$D,ROW()) - INDEX($F:$F,ROW())), "")</f>
        <v>829.44</v>
      </c>
      <c r="H63" s="38" cm="1">
        <f t="array" ref="H63">IFERROR(IF(INDEX($G:$G,ROW())="","", MAX(0, IF($D$7="Yes", INT(INDEX($H:$H,ROW()-1) - INDEX($E:$E,ROW()) - INDEX($G:$G,ROW())) + IF(MOD(ROUNDDOWN(100*(INDEX($H:$H,ROW()-1) - INDEX($E:$E,ROW()) - INDEX($G:$G,ROW())),0),10)=9, 0.99, (MOD(ROUNDDOWN(100*(INDEX($H:$H,ROW()-1) - INDEX($E:$E,ROW()) - INDEX($G:$G,ROW())),0),100)+1)/100), INDEX($H:$H,ROW()-1) - INDEX($E:$E,ROW()) - INDEX($G:$G,ROW())))), "")</f>
        <v>26559.439999999999</v>
      </c>
      <c r="I63" s="38"/>
      <c r="J63" s="38">
        <f t="shared" si="3"/>
        <v>4867.9299999999985</v>
      </c>
    </row>
    <row r="64" spans="2:10" ht="20" customHeight="1" x14ac:dyDescent="0.35">
      <c r="B64" s="3">
        <f t="shared" si="2"/>
        <v>31</v>
      </c>
      <c r="C64" s="37" cm="1">
        <f t="array" ref="C64">IF($B64="","",_xlfn.SWITCH($D$17,"Monthly",EDATE($C63,1),"Annually",EDATE($C63,12),"Weekly",$C63+7,"Bi-Weekly",$C63+14,"Semi-Monthly",$C63+15,"Semi-Annually",EDATE($C63,6),"Quarterly",EDATE($C63,3),""))</f>
        <v>46569</v>
      </c>
      <c r="D64" s="38">
        <f t="shared" si="1"/>
        <v>943.56168220054678</v>
      </c>
      <c r="E64" s="38"/>
      <c r="F64" s="38" cm="1">
        <f t="array" ref="F64">IF(INDEX($B:$B,ROW())="","", IF($D$7="Yes", INT(IF($D$8="Flat", $D$14*$D$15/$D$20, INDEX($H:$H,ROW()-1)*$D$15/$D$20)) + IF(MOD(ROUNDDOWN(100*IF($D$8="Flat", $D$14*$D$15/$D$20, INDEX($H:$H,ROW()-1)*$D$15/$D$20),0),10)=9, 0.99, (MOD(ROUNDDOWN(100*IF($D$8="Flat", $D$14*$D$15/$D$20, INDEX($H:$H,ROW()-1)*$D$15/$D$20),0),100)+1)/100), IF($D$8="Flat", $D$14*$D$15/$D$20, INDEX($H:$H,ROW()-1)*$D$15/$D$20)))</f>
        <v>110.67</v>
      </c>
      <c r="G64" s="38" cm="1">
        <f t="array" ref="G64">IFERROR(IF($D$7="Yes", INT(INDEX($D:$D,ROW()) - INDEX($F:$F,ROW())) + IF(MOD(ROUNDDOWN(100*(INDEX($D:$D,ROW()) - INDEX($F:$F,ROW())),0),10)=9, 0.99, (MOD(ROUNDDOWN(100*(INDEX($D:$D,ROW()) - INDEX($F:$F,ROW())),0),100)+1)/100), INDEX($D:$D,ROW()) - INDEX($F:$F,ROW())), "")</f>
        <v>832.99</v>
      </c>
      <c r="H64" s="38" cm="1">
        <f t="array" ref="H64">IFERROR(IF(INDEX($G:$G,ROW())="","", MAX(0, IF($D$7="Yes", INT(INDEX($H:$H,ROW()-1) - INDEX($E:$E,ROW()) - INDEX($G:$G,ROW())) + IF(MOD(ROUNDDOWN(100*(INDEX($H:$H,ROW()-1) - INDEX($E:$E,ROW()) - INDEX($G:$G,ROW())),0),10)=9, 0.99, (MOD(ROUNDDOWN(100*(INDEX($H:$H,ROW()-1) - INDEX($E:$E,ROW()) - INDEX($G:$G,ROW())),0),100)+1)/100), INDEX($H:$H,ROW()-1) - INDEX($E:$E,ROW()) - INDEX($G:$G,ROW())))), "")</f>
        <v>25726.46</v>
      </c>
      <c r="I64" s="38"/>
      <c r="J64" s="38">
        <f t="shared" si="3"/>
        <v>4978.5999999999985</v>
      </c>
    </row>
    <row r="65" spans="2:10" ht="20" customHeight="1" x14ac:dyDescent="0.35">
      <c r="B65" s="3">
        <f t="shared" si="2"/>
        <v>32</v>
      </c>
      <c r="C65" s="37" cm="1">
        <f t="array" ref="C65">IF($B65="","",_xlfn.SWITCH($D$17,"Monthly",EDATE($C64,1),"Annually",EDATE($C64,12),"Weekly",$C64+7,"Bi-Weekly",$C64+14,"Semi-Monthly",$C64+15,"Semi-Annually",EDATE($C64,6),"Quarterly",EDATE($C64,3),""))</f>
        <v>46600</v>
      </c>
      <c r="D65" s="38">
        <f t="shared" si="1"/>
        <v>943.56168220054678</v>
      </c>
      <c r="E65" s="38"/>
      <c r="F65" s="38" cm="1">
        <f t="array" ref="F65">IF(INDEX($B:$B,ROW())="","", IF($D$7="Yes", INT(IF($D$8="Flat", $D$14*$D$15/$D$20, INDEX($H:$H,ROW()-1)*$D$15/$D$20)) + IF(MOD(ROUNDDOWN(100*IF($D$8="Flat", $D$14*$D$15/$D$20, INDEX($H:$H,ROW()-1)*$D$15/$D$20),0),10)=9, 0.99, (MOD(ROUNDDOWN(100*IF($D$8="Flat", $D$14*$D$15/$D$20, INDEX($H:$H,ROW()-1)*$D$15/$D$20),0),100)+1)/100), IF($D$8="Flat", $D$14*$D$15/$D$20, INDEX($H:$H,ROW()-1)*$D$15/$D$20)))</f>
        <v>107.99</v>
      </c>
      <c r="G65" s="38" cm="1">
        <f t="array" ref="G65">IFERROR(IF($D$7="Yes", INT(INDEX($D:$D,ROW()) - INDEX($F:$F,ROW())) + IF(MOD(ROUNDDOWN(100*(INDEX($D:$D,ROW()) - INDEX($F:$F,ROW())),0),10)=9, 0.99, (MOD(ROUNDDOWN(100*(INDEX($D:$D,ROW()) - INDEX($F:$F,ROW())),0),100)+1)/100), INDEX($D:$D,ROW()) - INDEX($F:$F,ROW())), "")</f>
        <v>835.58</v>
      </c>
      <c r="H65" s="38" cm="1">
        <f t="array" ref="H65">IFERROR(IF(INDEX($G:$G,ROW())="","", MAX(0, IF($D$7="Yes", INT(INDEX($H:$H,ROW()-1) - INDEX($E:$E,ROW()) - INDEX($G:$G,ROW())) + IF(MOD(ROUNDDOWN(100*(INDEX($H:$H,ROW()-1) - INDEX($E:$E,ROW()) - INDEX($G:$G,ROW())),0),10)=9, 0.99, (MOD(ROUNDDOWN(100*(INDEX($H:$H,ROW()-1) - INDEX($E:$E,ROW()) - INDEX($G:$G,ROW())),0),100)+1)/100), INDEX($H:$H,ROW()-1) - INDEX($E:$E,ROW()) - INDEX($G:$G,ROW())))), "")</f>
        <v>24890.89</v>
      </c>
      <c r="I65" s="38"/>
      <c r="J65" s="38">
        <f t="shared" si="3"/>
        <v>5086.5899999999983</v>
      </c>
    </row>
    <row r="66" spans="2:10" ht="20" customHeight="1" x14ac:dyDescent="0.35">
      <c r="B66" s="3">
        <f t="shared" si="2"/>
        <v>33</v>
      </c>
      <c r="C66" s="37" cm="1">
        <f t="array" ref="C66">IF($B66="","",_xlfn.SWITCH($D$17,"Monthly",EDATE($C65,1),"Annually",EDATE($C65,12),"Weekly",$C65+7,"Bi-Weekly",$C65+14,"Semi-Monthly",$C65+15,"Semi-Annually",EDATE($C65,6),"Quarterly",EDATE($C65,3),""))</f>
        <v>46631</v>
      </c>
      <c r="D66" s="38">
        <f t="shared" si="1"/>
        <v>943.56168220054678</v>
      </c>
      <c r="E66" s="38"/>
      <c r="F66" s="38" cm="1">
        <f t="array" ref="F66">IF(INDEX($B:$B,ROW())="","", IF($D$7="Yes", INT(IF($D$8="Flat", $D$14*$D$15/$D$20, INDEX($H:$H,ROW()-1)*$D$15/$D$20)) + IF(MOD(ROUNDDOWN(100*IF($D$8="Flat", $D$14*$D$15/$D$20, INDEX($H:$H,ROW()-1)*$D$15/$D$20),0),10)=9, 0.99, (MOD(ROUNDDOWN(100*IF($D$8="Flat", $D$14*$D$15/$D$20, INDEX($H:$H,ROW()-1)*$D$15/$D$20),0),100)+1)/100), IF($D$8="Flat", $D$14*$D$15/$D$20, INDEX($H:$H,ROW()-1)*$D$15/$D$20)))</f>
        <v>103.72</v>
      </c>
      <c r="G66" s="38" cm="1">
        <f t="array" ref="G66">IFERROR(IF($D$7="Yes", INT(INDEX($D:$D,ROW()) - INDEX($F:$F,ROW())) + IF(MOD(ROUNDDOWN(100*(INDEX($D:$D,ROW()) - INDEX($F:$F,ROW())),0),10)=9, 0.99, (MOD(ROUNDDOWN(100*(INDEX($D:$D,ROW()) - INDEX($F:$F,ROW())),0),100)+1)/100), INDEX($D:$D,ROW()) - INDEX($F:$F,ROW())), "")</f>
        <v>839.85</v>
      </c>
      <c r="H66" s="38" cm="1">
        <f t="array" ref="H66">IFERROR(IF(INDEX($G:$G,ROW())="","", MAX(0, IF($D$7="Yes", INT(INDEX($H:$H,ROW()-1) - INDEX($E:$E,ROW()) - INDEX($G:$G,ROW())) + IF(MOD(ROUNDDOWN(100*(INDEX($H:$H,ROW()-1) - INDEX($E:$E,ROW()) - INDEX($G:$G,ROW())),0),10)=9, 0.99, (MOD(ROUNDDOWN(100*(INDEX($H:$H,ROW()-1) - INDEX($E:$E,ROW()) - INDEX($G:$G,ROW())),0),100)+1)/100), INDEX($H:$H,ROW()-1) - INDEX($E:$E,ROW()) - INDEX($G:$G,ROW())))), "")</f>
        <v>24051.05</v>
      </c>
      <c r="I66" s="38"/>
      <c r="J66" s="38">
        <f t="shared" si="3"/>
        <v>5190.3099999999986</v>
      </c>
    </row>
    <row r="67" spans="2:10" ht="20" customHeight="1" x14ac:dyDescent="0.35">
      <c r="B67" s="3">
        <f t="shared" si="2"/>
        <v>34</v>
      </c>
      <c r="C67" s="37" cm="1">
        <f t="array" ref="C67">IF($B67="","",_xlfn.SWITCH($D$17,"Monthly",EDATE($C66,1),"Annually",EDATE($C66,12),"Weekly",$C66+7,"Bi-Weekly",$C66+14,"Semi-Monthly",$C66+15,"Semi-Annually",EDATE($C66,6),"Quarterly",EDATE($C66,3),""))</f>
        <v>46661</v>
      </c>
      <c r="D67" s="38">
        <f t="shared" si="1"/>
        <v>943.56168220054678</v>
      </c>
      <c r="E67" s="38"/>
      <c r="F67" s="38" cm="1">
        <f t="array" ref="F67">IF(INDEX($B:$B,ROW())="","", IF($D$7="Yes", INT(IF($D$8="Flat", $D$14*$D$15/$D$20, INDEX($H:$H,ROW()-1)*$D$15/$D$20)) + IF(MOD(ROUNDDOWN(100*IF($D$8="Flat", $D$14*$D$15/$D$20, INDEX($H:$H,ROW()-1)*$D$15/$D$20),0),10)=9, 0.99, (MOD(ROUNDDOWN(100*IF($D$8="Flat", $D$14*$D$15/$D$20, INDEX($H:$H,ROW()-1)*$D$15/$D$20),0),100)+1)/100), IF($D$8="Flat", $D$14*$D$15/$D$20, INDEX($H:$H,ROW()-1)*$D$15/$D$20)))</f>
        <v>100.22</v>
      </c>
      <c r="G67" s="38" cm="1">
        <f t="array" ref="G67">IFERROR(IF($D$7="Yes", INT(INDEX($D:$D,ROW()) - INDEX($F:$F,ROW())) + IF(MOD(ROUNDDOWN(100*(INDEX($D:$D,ROW()) - INDEX($F:$F,ROW())),0),10)=9, 0.99, (MOD(ROUNDDOWN(100*(INDEX($D:$D,ROW()) - INDEX($F:$F,ROW())),0),100)+1)/100), INDEX($D:$D,ROW()) - INDEX($F:$F,ROW())), "")</f>
        <v>843.35</v>
      </c>
      <c r="H67" s="38" cm="1">
        <f t="array" ref="H67">IFERROR(IF(INDEX($G:$G,ROW())="","", MAX(0, IF($D$7="Yes", INT(INDEX($H:$H,ROW()-1) - INDEX($E:$E,ROW()) - INDEX($G:$G,ROW())) + IF(MOD(ROUNDDOWN(100*(INDEX($H:$H,ROW()-1) - INDEX($E:$E,ROW()) - INDEX($G:$G,ROW())),0),10)=9, 0.99, (MOD(ROUNDDOWN(100*(INDEX($H:$H,ROW()-1) - INDEX($E:$E,ROW()) - INDEX($G:$G,ROW())),0),100)+1)/100), INDEX($H:$H,ROW()-1) - INDEX($E:$E,ROW()) - INDEX($G:$G,ROW())))), "")</f>
        <v>23207.71</v>
      </c>
      <c r="I67" s="38"/>
      <c r="J67" s="38">
        <f t="shared" si="3"/>
        <v>5290.5299999999988</v>
      </c>
    </row>
    <row r="68" spans="2:10" ht="20" customHeight="1" x14ac:dyDescent="0.35">
      <c r="B68" s="3">
        <f t="shared" si="2"/>
        <v>35</v>
      </c>
      <c r="C68" s="37" cm="1">
        <f t="array" ref="C68">IF($B68="","",_xlfn.SWITCH($D$17,"Monthly",EDATE($C67,1),"Annually",EDATE($C67,12),"Weekly",$C67+7,"Bi-Weekly",$C67+14,"Semi-Monthly",$C67+15,"Semi-Annually",EDATE($C67,6),"Quarterly",EDATE($C67,3),""))</f>
        <v>46692</v>
      </c>
      <c r="D68" s="38">
        <f t="shared" si="1"/>
        <v>943.56168220054678</v>
      </c>
      <c r="E68" s="38"/>
      <c r="F68" s="38" cm="1">
        <f t="array" ref="F68">IF(INDEX($B:$B,ROW())="","", IF($D$7="Yes", INT(IF($D$8="Flat", $D$14*$D$15/$D$20, INDEX($H:$H,ROW()-1)*$D$15/$D$20)) + IF(MOD(ROUNDDOWN(100*IF($D$8="Flat", $D$14*$D$15/$D$20, INDEX($H:$H,ROW()-1)*$D$15/$D$20),0),10)=9, 0.99, (MOD(ROUNDDOWN(100*IF($D$8="Flat", $D$14*$D$15/$D$20, INDEX($H:$H,ROW()-1)*$D$15/$D$20),0),100)+1)/100), IF($D$8="Flat", $D$14*$D$15/$D$20, INDEX($H:$H,ROW()-1)*$D$15/$D$20)))</f>
        <v>96.99</v>
      </c>
      <c r="G68" s="38" cm="1">
        <f t="array" ref="G68">IFERROR(IF($D$7="Yes", INT(INDEX($D:$D,ROW()) - INDEX($F:$F,ROW())) + IF(MOD(ROUNDDOWN(100*(INDEX($D:$D,ROW()) - INDEX($F:$F,ROW())),0),10)=9, 0.99, (MOD(ROUNDDOWN(100*(INDEX($D:$D,ROW()) - INDEX($F:$F,ROW())),0),100)+1)/100), INDEX($D:$D,ROW()) - INDEX($F:$F,ROW())), "")</f>
        <v>846.58</v>
      </c>
      <c r="H68" s="38" cm="1">
        <f t="array" ref="H68">IFERROR(IF(INDEX($G:$G,ROW())="","", MAX(0, IF($D$7="Yes", INT(INDEX($H:$H,ROW()-1) - INDEX($E:$E,ROW()) - INDEX($G:$G,ROW())) + IF(MOD(ROUNDDOWN(100*(INDEX($H:$H,ROW()-1) - INDEX($E:$E,ROW()) - INDEX($G:$G,ROW())),0),10)=9, 0.99, (MOD(ROUNDDOWN(100*(INDEX($H:$H,ROW()-1) - INDEX($E:$E,ROW()) - INDEX($G:$G,ROW())),0),100)+1)/100), INDEX($H:$H,ROW()-1) - INDEX($E:$E,ROW()) - INDEX($G:$G,ROW())))), "")</f>
        <v>22361.14</v>
      </c>
      <c r="I68" s="38"/>
      <c r="J68" s="38">
        <f t="shared" si="3"/>
        <v>5387.5199999999986</v>
      </c>
    </row>
    <row r="69" spans="2:10" ht="20" customHeight="1" x14ac:dyDescent="0.35">
      <c r="B69" s="3">
        <f t="shared" si="2"/>
        <v>36</v>
      </c>
      <c r="C69" s="37" cm="1">
        <f t="array" ref="C69">IF($B69="","",_xlfn.SWITCH($D$17,"Monthly",EDATE($C68,1),"Annually",EDATE($C68,12),"Weekly",$C68+7,"Bi-Weekly",$C68+14,"Semi-Monthly",$C68+15,"Semi-Annually",EDATE($C68,6),"Quarterly",EDATE($C68,3),""))</f>
        <v>46722</v>
      </c>
      <c r="D69" s="38">
        <f t="shared" si="1"/>
        <v>943.56168220054678</v>
      </c>
      <c r="E69" s="38"/>
      <c r="F69" s="38" cm="1">
        <f t="array" ref="F69">IF(INDEX($B:$B,ROW())="","", IF($D$7="Yes", INT(IF($D$8="Flat", $D$14*$D$15/$D$20, INDEX($H:$H,ROW()-1)*$D$15/$D$20)) + IF(MOD(ROUNDDOWN(100*IF($D$8="Flat", $D$14*$D$15/$D$20, INDEX($H:$H,ROW()-1)*$D$15/$D$20),0),10)=9, 0.99, (MOD(ROUNDDOWN(100*IF($D$8="Flat", $D$14*$D$15/$D$20, INDEX($H:$H,ROW()-1)*$D$15/$D$20),0),100)+1)/100), IF($D$8="Flat", $D$14*$D$15/$D$20, INDEX($H:$H,ROW()-1)*$D$15/$D$20)))</f>
        <v>93.18</v>
      </c>
      <c r="G69" s="38" cm="1">
        <f t="array" ref="G69">IFERROR(IF($D$7="Yes", INT(INDEX($D:$D,ROW()) - INDEX($F:$F,ROW())) + IF(MOD(ROUNDDOWN(100*(INDEX($D:$D,ROW()) - INDEX($F:$F,ROW())),0),10)=9, 0.99, (MOD(ROUNDDOWN(100*(INDEX($D:$D,ROW()) - INDEX($F:$F,ROW())),0),100)+1)/100), INDEX($D:$D,ROW()) - INDEX($F:$F,ROW())), "")</f>
        <v>850.39</v>
      </c>
      <c r="H69" s="38" cm="1">
        <f t="array" ref="H69">IFERROR(IF(INDEX($G:$G,ROW())="","", MAX(0, IF($D$7="Yes", INT(INDEX($H:$H,ROW()-1) - INDEX($E:$E,ROW()) - INDEX($G:$G,ROW())) + IF(MOD(ROUNDDOWN(100*(INDEX($H:$H,ROW()-1) - INDEX($E:$E,ROW()) - INDEX($G:$G,ROW())),0),10)=9, 0.99, (MOD(ROUNDDOWN(100*(INDEX($H:$H,ROW()-1) - INDEX($E:$E,ROW()) - INDEX($G:$G,ROW())),0),100)+1)/100), INDEX($H:$H,ROW()-1) - INDEX($E:$E,ROW()) - INDEX($G:$G,ROW())))), "")</f>
        <v>21510.76</v>
      </c>
      <c r="I69" s="38"/>
      <c r="J69" s="38">
        <f t="shared" si="3"/>
        <v>5480.6999999999989</v>
      </c>
    </row>
    <row r="70" spans="2:10" ht="20" customHeight="1" x14ac:dyDescent="0.35">
      <c r="B70" s="3">
        <f t="shared" si="2"/>
        <v>37</v>
      </c>
      <c r="C70" s="37" cm="1">
        <f t="array" ref="C70">IF($B70="","",_xlfn.SWITCH($D$17,"Monthly",EDATE($C69,1),"Annually",EDATE($C69,12),"Weekly",$C69+7,"Bi-Weekly",$C69+14,"Semi-Monthly",$C69+15,"Semi-Annually",EDATE($C69,6),"Quarterly",EDATE($C69,3),""))</f>
        <v>46753</v>
      </c>
      <c r="D70" s="38">
        <f t="shared" si="1"/>
        <v>943.56168220054678</v>
      </c>
      <c r="E70" s="38"/>
      <c r="F70" s="38" cm="1">
        <f t="array" ref="F70">IF(INDEX($B:$B,ROW())="","", IF($D$7="Yes", INT(IF($D$8="Flat", $D$14*$D$15/$D$20, INDEX($H:$H,ROW()-1)*$D$15/$D$20)) + IF(MOD(ROUNDDOWN(100*IF($D$8="Flat", $D$14*$D$15/$D$20, INDEX($H:$H,ROW()-1)*$D$15/$D$20),0),10)=9, 0.99, (MOD(ROUNDDOWN(100*IF($D$8="Flat", $D$14*$D$15/$D$20, INDEX($H:$H,ROW()-1)*$D$15/$D$20),0),100)+1)/100), IF($D$8="Flat", $D$14*$D$15/$D$20, INDEX($H:$H,ROW()-1)*$D$15/$D$20)))</f>
        <v>89.63</v>
      </c>
      <c r="G70" s="38" cm="1">
        <f t="array" ref="G70">IFERROR(IF($D$7="Yes", INT(INDEX($D:$D,ROW()) - INDEX($F:$F,ROW())) + IF(MOD(ROUNDDOWN(100*(INDEX($D:$D,ROW()) - INDEX($F:$F,ROW())),0),10)=9, 0.99, (MOD(ROUNDDOWN(100*(INDEX($D:$D,ROW()) - INDEX($F:$F,ROW())),0),100)+1)/100), INDEX($D:$D,ROW()) - INDEX($F:$F,ROW())), "")</f>
        <v>853.94</v>
      </c>
      <c r="H70" s="38" cm="1">
        <f t="array" ref="H70">IFERROR(IF(INDEX($G:$G,ROW())="","", MAX(0, IF($D$7="Yes", INT(INDEX($H:$H,ROW()-1) - INDEX($E:$E,ROW()) - INDEX($G:$G,ROW())) + IF(MOD(ROUNDDOWN(100*(INDEX($H:$H,ROW()-1) - INDEX($E:$E,ROW()) - INDEX($G:$G,ROW())),0),10)=9, 0.99, (MOD(ROUNDDOWN(100*(INDEX($H:$H,ROW()-1) - INDEX($E:$E,ROW()) - INDEX($G:$G,ROW())),0),100)+1)/100), INDEX($H:$H,ROW()-1) - INDEX($E:$E,ROW()) - INDEX($G:$G,ROW())))), "")</f>
        <v>20656.830000000002</v>
      </c>
      <c r="I70" s="38"/>
      <c r="J70" s="38">
        <f t="shared" si="3"/>
        <v>5570.329999999999</v>
      </c>
    </row>
    <row r="71" spans="2:10" ht="20" customHeight="1" x14ac:dyDescent="0.35">
      <c r="B71" s="3">
        <f t="shared" si="2"/>
        <v>38</v>
      </c>
      <c r="C71" s="37" cm="1">
        <f t="array" ref="C71">IF($B71="","",_xlfn.SWITCH($D$17,"Monthly",EDATE($C70,1),"Annually",EDATE($C70,12),"Weekly",$C70+7,"Bi-Weekly",$C70+14,"Semi-Monthly",$C70+15,"Semi-Annually",EDATE($C70,6),"Quarterly",EDATE($C70,3),""))</f>
        <v>46784</v>
      </c>
      <c r="D71" s="38">
        <f t="shared" si="1"/>
        <v>943.56168220054678</v>
      </c>
      <c r="E71" s="38"/>
      <c r="F71" s="38" cm="1">
        <f t="array" ref="F71">IF(INDEX($B:$B,ROW())="","", IF($D$7="Yes", INT(IF($D$8="Flat", $D$14*$D$15/$D$20, INDEX($H:$H,ROW()-1)*$D$15/$D$20)) + IF(MOD(ROUNDDOWN(100*IF($D$8="Flat", $D$14*$D$15/$D$20, INDEX($H:$H,ROW()-1)*$D$15/$D$20),0),10)=9, 0.99, (MOD(ROUNDDOWN(100*IF($D$8="Flat", $D$14*$D$15/$D$20, INDEX($H:$H,ROW()-1)*$D$15/$D$20),0),100)+1)/100), IF($D$8="Flat", $D$14*$D$15/$D$20, INDEX($H:$H,ROW()-1)*$D$15/$D$20)))</f>
        <v>86.08</v>
      </c>
      <c r="G71" s="38" cm="1">
        <f t="array" ref="G71">IFERROR(IF($D$7="Yes", INT(INDEX($D:$D,ROW()) - INDEX($F:$F,ROW())) + IF(MOD(ROUNDDOWN(100*(INDEX($D:$D,ROW()) - INDEX($F:$F,ROW())),0),10)=9, 0.99, (MOD(ROUNDDOWN(100*(INDEX($D:$D,ROW()) - INDEX($F:$F,ROW())),0),100)+1)/100), INDEX($D:$D,ROW()) - INDEX($F:$F,ROW())), "")</f>
        <v>857.49</v>
      </c>
      <c r="H71" s="38" cm="1">
        <f t="array" ref="H71">IFERROR(IF(INDEX($G:$G,ROW())="","", MAX(0, IF($D$7="Yes", INT(INDEX($H:$H,ROW()-1) - INDEX($E:$E,ROW()) - INDEX($G:$G,ROW())) + IF(MOD(ROUNDDOWN(100*(INDEX($H:$H,ROW()-1) - INDEX($E:$E,ROW()) - INDEX($G:$G,ROW())),0),10)=9, 0.99, (MOD(ROUNDDOWN(100*(INDEX($H:$H,ROW()-1) - INDEX($E:$E,ROW()) - INDEX($G:$G,ROW())),0),100)+1)/100), INDEX($H:$H,ROW()-1) - INDEX($E:$E,ROW()) - INDEX($G:$G,ROW())))), "")</f>
        <v>19799.349999999999</v>
      </c>
      <c r="I71" s="38"/>
      <c r="J71" s="38">
        <f t="shared" si="3"/>
        <v>5656.4099999999989</v>
      </c>
    </row>
    <row r="72" spans="2:10" ht="20" customHeight="1" x14ac:dyDescent="0.35">
      <c r="B72" s="3">
        <f t="shared" si="2"/>
        <v>39</v>
      </c>
      <c r="C72" s="37" cm="1">
        <f t="array" ref="C72">IF($B72="","",_xlfn.SWITCH($D$17,"Monthly",EDATE($C71,1),"Annually",EDATE($C71,12),"Weekly",$C71+7,"Bi-Weekly",$C71+14,"Semi-Monthly",$C71+15,"Semi-Annually",EDATE($C71,6),"Quarterly",EDATE($C71,3),""))</f>
        <v>46813</v>
      </c>
      <c r="D72" s="38">
        <f t="shared" si="1"/>
        <v>943.56168220054678</v>
      </c>
      <c r="E72" s="38"/>
      <c r="F72" s="38" cm="1">
        <f t="array" ref="F72">IF(INDEX($B:$B,ROW())="","", IF($D$7="Yes", INT(IF($D$8="Flat", $D$14*$D$15/$D$20, INDEX($H:$H,ROW()-1)*$D$15/$D$20)) + IF(MOD(ROUNDDOWN(100*IF($D$8="Flat", $D$14*$D$15/$D$20, INDEX($H:$H,ROW()-1)*$D$15/$D$20),0),10)=9, 0.99, (MOD(ROUNDDOWN(100*IF($D$8="Flat", $D$14*$D$15/$D$20, INDEX($H:$H,ROW()-1)*$D$15/$D$20),0),100)+1)/100), IF($D$8="Flat", $D$14*$D$15/$D$20, INDEX($H:$H,ROW()-1)*$D$15/$D$20)))</f>
        <v>82.99</v>
      </c>
      <c r="G72" s="38" cm="1">
        <f t="array" ref="G72">IFERROR(IF($D$7="Yes", INT(INDEX($D:$D,ROW()) - INDEX($F:$F,ROW())) + IF(MOD(ROUNDDOWN(100*(INDEX($D:$D,ROW()) - INDEX($F:$F,ROW())),0),10)=9, 0.99, (MOD(ROUNDDOWN(100*(INDEX($D:$D,ROW()) - INDEX($F:$F,ROW())),0),100)+1)/100), INDEX($D:$D,ROW()) - INDEX($F:$F,ROW())), "")</f>
        <v>860.58</v>
      </c>
      <c r="H72" s="38" cm="1">
        <f t="array" ref="H72">IFERROR(IF(INDEX($G:$G,ROW())="","", MAX(0, IF($D$7="Yes", INT(INDEX($H:$H,ROW()-1) - INDEX($E:$E,ROW()) - INDEX($G:$G,ROW())) + IF(MOD(ROUNDDOWN(100*(INDEX($H:$H,ROW()-1) - INDEX($E:$E,ROW()) - INDEX($G:$G,ROW())),0),10)=9, 0.99, (MOD(ROUNDDOWN(100*(INDEX($H:$H,ROW()-1) - INDEX($E:$E,ROW()) - INDEX($G:$G,ROW())),0),100)+1)/100), INDEX($H:$H,ROW()-1) - INDEX($E:$E,ROW()) - INDEX($G:$G,ROW())))), "")</f>
        <v>18938.78</v>
      </c>
      <c r="I72" s="38"/>
      <c r="J72" s="38">
        <f t="shared" si="3"/>
        <v>5739.3999999999987</v>
      </c>
    </row>
    <row r="73" spans="2:10" ht="20" customHeight="1" x14ac:dyDescent="0.35">
      <c r="B73" s="3">
        <f t="shared" si="2"/>
        <v>40</v>
      </c>
      <c r="C73" s="37" cm="1">
        <f t="array" ref="C73">IF($B73="","",_xlfn.SWITCH($D$17,"Monthly",EDATE($C72,1),"Annually",EDATE($C72,12),"Weekly",$C72+7,"Bi-Weekly",$C72+14,"Semi-Monthly",$C72+15,"Semi-Annually",EDATE($C72,6),"Quarterly",EDATE($C72,3),""))</f>
        <v>46844</v>
      </c>
      <c r="D73" s="38">
        <f t="shared" si="1"/>
        <v>943.56168220054678</v>
      </c>
      <c r="E73" s="38"/>
      <c r="F73" s="38" cm="1">
        <f t="array" ref="F73">IF(INDEX($B:$B,ROW())="","", IF($D$7="Yes", INT(IF($D$8="Flat", $D$14*$D$15/$D$20, INDEX($H:$H,ROW()-1)*$D$15/$D$20)) + IF(MOD(ROUNDDOWN(100*IF($D$8="Flat", $D$14*$D$15/$D$20, INDEX($H:$H,ROW()-1)*$D$15/$D$20),0),10)=9, 0.99, (MOD(ROUNDDOWN(100*IF($D$8="Flat", $D$14*$D$15/$D$20, INDEX($H:$H,ROW()-1)*$D$15/$D$20),0),100)+1)/100), IF($D$8="Flat", $D$14*$D$15/$D$20, INDEX($H:$H,ROW()-1)*$D$15/$D$20)))</f>
        <v>78.92</v>
      </c>
      <c r="G73" s="38" cm="1">
        <f t="array" ref="G73">IFERROR(IF($D$7="Yes", INT(INDEX($D:$D,ROW()) - INDEX($F:$F,ROW())) + IF(MOD(ROUNDDOWN(100*(INDEX($D:$D,ROW()) - INDEX($F:$F,ROW())),0),10)=9, 0.99, (MOD(ROUNDDOWN(100*(INDEX($D:$D,ROW()) - INDEX($F:$F,ROW())),0),100)+1)/100), INDEX($D:$D,ROW()) - INDEX($F:$F,ROW())), "")</f>
        <v>864.65</v>
      </c>
      <c r="H73" s="38" cm="1">
        <f t="array" ref="H73">IFERROR(IF(INDEX($G:$G,ROW())="","", MAX(0, IF($D$7="Yes", INT(INDEX($H:$H,ROW()-1) - INDEX($E:$E,ROW()) - INDEX($G:$G,ROW())) + IF(MOD(ROUNDDOWN(100*(INDEX($H:$H,ROW()-1) - INDEX($E:$E,ROW()) - INDEX($G:$G,ROW())),0),10)=9, 0.99, (MOD(ROUNDDOWN(100*(INDEX($H:$H,ROW()-1) - INDEX($E:$E,ROW()) - INDEX($G:$G,ROW())),0),100)+1)/100), INDEX($H:$H,ROW()-1) - INDEX($E:$E,ROW()) - INDEX($G:$G,ROW())))), "")</f>
        <v>18074.14</v>
      </c>
      <c r="I73" s="38"/>
      <c r="J73" s="38">
        <f t="shared" si="3"/>
        <v>5818.3199999999988</v>
      </c>
    </row>
    <row r="74" spans="2:10" ht="20" customHeight="1" x14ac:dyDescent="0.35">
      <c r="B74" s="3">
        <f t="shared" si="2"/>
        <v>41</v>
      </c>
      <c r="C74" s="37" cm="1">
        <f t="array" ref="C74">IF($B74="","",_xlfn.SWITCH($D$17,"Monthly",EDATE($C73,1),"Annually",EDATE($C73,12),"Weekly",$C73+7,"Bi-Weekly",$C73+14,"Semi-Monthly",$C73+15,"Semi-Annually",EDATE($C73,6),"Quarterly",EDATE($C73,3),""))</f>
        <v>46874</v>
      </c>
      <c r="D74" s="38">
        <f t="shared" si="1"/>
        <v>943.56168220054678</v>
      </c>
      <c r="E74" s="38"/>
      <c r="F74" s="38" cm="1">
        <f t="array" ref="F74">IF(INDEX($B:$B,ROW())="","", IF($D$7="Yes", INT(IF($D$8="Flat", $D$14*$D$15/$D$20, INDEX($H:$H,ROW()-1)*$D$15/$D$20)) + IF(MOD(ROUNDDOWN(100*IF($D$8="Flat", $D$14*$D$15/$D$20, INDEX($H:$H,ROW()-1)*$D$15/$D$20),0),10)=9, 0.99, (MOD(ROUNDDOWN(100*IF($D$8="Flat", $D$14*$D$15/$D$20, INDEX($H:$H,ROW()-1)*$D$15/$D$20),0),100)+1)/100), IF($D$8="Flat", $D$14*$D$15/$D$20, INDEX($H:$H,ROW()-1)*$D$15/$D$20)))</f>
        <v>75.31</v>
      </c>
      <c r="G74" s="38" cm="1">
        <f t="array" ref="G74">IFERROR(IF($D$7="Yes", INT(INDEX($D:$D,ROW()) - INDEX($F:$F,ROW())) + IF(MOD(ROUNDDOWN(100*(INDEX($D:$D,ROW()) - INDEX($F:$F,ROW())),0),10)=9, 0.99, (MOD(ROUNDDOWN(100*(INDEX($D:$D,ROW()) - INDEX($F:$F,ROW())),0),100)+1)/100), INDEX($D:$D,ROW()) - INDEX($F:$F,ROW())), "")</f>
        <v>868.26</v>
      </c>
      <c r="H74" s="38" cm="1">
        <f t="array" ref="H74">IFERROR(IF(INDEX($G:$G,ROW())="","", MAX(0, IF($D$7="Yes", INT(INDEX($H:$H,ROW()-1) - INDEX($E:$E,ROW()) - INDEX($G:$G,ROW())) + IF(MOD(ROUNDDOWN(100*(INDEX($H:$H,ROW()-1) - INDEX($E:$E,ROW()) - INDEX($G:$G,ROW())),0),10)=9, 0.99, (MOD(ROUNDDOWN(100*(INDEX($H:$H,ROW()-1) - INDEX($E:$E,ROW()) - INDEX($G:$G,ROW())),0),100)+1)/100), INDEX($H:$H,ROW()-1) - INDEX($E:$E,ROW()) - INDEX($G:$G,ROW())))), "")</f>
        <v>17205.89</v>
      </c>
      <c r="I74" s="38"/>
      <c r="J74" s="38">
        <f t="shared" si="3"/>
        <v>5893.6299999999992</v>
      </c>
    </row>
    <row r="75" spans="2:10" ht="20" customHeight="1" x14ac:dyDescent="0.35">
      <c r="B75" s="3">
        <f t="shared" si="2"/>
        <v>42</v>
      </c>
      <c r="C75" s="37" cm="1">
        <f t="array" ref="C75">IF($B75="","",_xlfn.SWITCH($D$17,"Monthly",EDATE($C74,1),"Annually",EDATE($C74,12),"Weekly",$C74+7,"Bi-Weekly",$C74+14,"Semi-Monthly",$C74+15,"Semi-Annually",EDATE($C74,6),"Quarterly",EDATE($C74,3),""))</f>
        <v>46905</v>
      </c>
      <c r="D75" s="38">
        <f t="shared" si="1"/>
        <v>943.56168220054678</v>
      </c>
      <c r="E75" s="38"/>
      <c r="F75" s="38" cm="1">
        <f t="array" ref="F75">IF(INDEX($B:$B,ROW())="","", IF($D$7="Yes", INT(IF($D$8="Flat", $D$14*$D$15/$D$20, INDEX($H:$H,ROW()-1)*$D$15/$D$20)) + IF(MOD(ROUNDDOWN(100*IF($D$8="Flat", $D$14*$D$15/$D$20, INDEX($H:$H,ROW()-1)*$D$15/$D$20),0),10)=9, 0.99, (MOD(ROUNDDOWN(100*IF($D$8="Flat", $D$14*$D$15/$D$20, INDEX($H:$H,ROW()-1)*$D$15/$D$20),0),100)+1)/100), IF($D$8="Flat", $D$14*$D$15/$D$20, INDEX($H:$H,ROW()-1)*$D$15/$D$20)))</f>
        <v>71.989999999999995</v>
      </c>
      <c r="G75" s="38" cm="1">
        <f t="array" ref="G75">IFERROR(IF($D$7="Yes", INT(INDEX($D:$D,ROW()) - INDEX($F:$F,ROW())) + IF(MOD(ROUNDDOWN(100*(INDEX($D:$D,ROW()) - INDEX($F:$F,ROW())),0),10)=9, 0.99, (MOD(ROUNDDOWN(100*(INDEX($D:$D,ROW()) - INDEX($F:$F,ROW())),0),100)+1)/100), INDEX($D:$D,ROW()) - INDEX($F:$F,ROW())), "")</f>
        <v>871.58</v>
      </c>
      <c r="H75" s="38" cm="1">
        <f t="array" ref="H75">IFERROR(IF(INDEX($G:$G,ROW())="","", MAX(0, IF($D$7="Yes", INT(INDEX($H:$H,ROW()-1) - INDEX($E:$E,ROW()) - INDEX($G:$G,ROW())) + IF(MOD(ROUNDDOWN(100*(INDEX($H:$H,ROW()-1) - INDEX($E:$E,ROW()) - INDEX($G:$G,ROW())),0),10)=9, 0.99, (MOD(ROUNDDOWN(100*(INDEX($H:$H,ROW()-1) - INDEX($E:$E,ROW()) - INDEX($G:$G,ROW())),0),100)+1)/100), INDEX($H:$H,ROW()-1) - INDEX($E:$E,ROW()) - INDEX($G:$G,ROW())))), "")</f>
        <v>16334.32</v>
      </c>
      <c r="I75" s="38"/>
      <c r="J75" s="38">
        <f t="shared" si="3"/>
        <v>5965.619999999999</v>
      </c>
    </row>
    <row r="76" spans="2:10" ht="20" customHeight="1" x14ac:dyDescent="0.35">
      <c r="B76" s="3">
        <f t="shared" si="2"/>
        <v>43</v>
      </c>
      <c r="C76" s="37" cm="1">
        <f t="array" ref="C76">IF($B76="","",_xlfn.SWITCH($D$17,"Monthly",EDATE($C75,1),"Annually",EDATE($C75,12),"Weekly",$C75+7,"Bi-Weekly",$C75+14,"Semi-Monthly",$C75+15,"Semi-Annually",EDATE($C75,6),"Quarterly",EDATE($C75,3),""))</f>
        <v>46935</v>
      </c>
      <c r="D76" s="38">
        <f t="shared" si="1"/>
        <v>943.56168220054678</v>
      </c>
      <c r="E76" s="38"/>
      <c r="F76" s="38" cm="1">
        <f t="array" ref="F76">IF(INDEX($B:$B,ROW())="","", IF($D$7="Yes", INT(IF($D$8="Flat", $D$14*$D$15/$D$20, INDEX($H:$H,ROW()-1)*$D$15/$D$20)) + IF(MOD(ROUNDDOWN(100*IF($D$8="Flat", $D$14*$D$15/$D$20, INDEX($H:$H,ROW()-1)*$D$15/$D$20),0),10)=9, 0.99, (MOD(ROUNDDOWN(100*IF($D$8="Flat", $D$14*$D$15/$D$20, INDEX($H:$H,ROW()-1)*$D$15/$D$20),0),100)+1)/100), IF($D$8="Flat", $D$14*$D$15/$D$20, INDEX($H:$H,ROW()-1)*$D$15/$D$20)))</f>
        <v>68.06</v>
      </c>
      <c r="G76" s="38" cm="1">
        <f t="array" ref="G76">IFERROR(IF($D$7="Yes", INT(INDEX($D:$D,ROW()) - INDEX($F:$F,ROW())) + IF(MOD(ROUNDDOWN(100*(INDEX($D:$D,ROW()) - INDEX($F:$F,ROW())),0),10)=9, 0.99, (MOD(ROUNDDOWN(100*(INDEX($D:$D,ROW()) - INDEX($F:$F,ROW())),0),100)+1)/100), INDEX($D:$D,ROW()) - INDEX($F:$F,ROW())), "")</f>
        <v>875.51</v>
      </c>
      <c r="H76" s="38" cm="1">
        <f t="array" ref="H76">IFERROR(IF(INDEX($G:$G,ROW())="","", MAX(0, IF($D$7="Yes", INT(INDEX($H:$H,ROW()-1) - INDEX($E:$E,ROW()) - INDEX($G:$G,ROW())) + IF(MOD(ROUNDDOWN(100*(INDEX($H:$H,ROW()-1) - INDEX($E:$E,ROW()) - INDEX($G:$G,ROW())),0),10)=9, 0.99, (MOD(ROUNDDOWN(100*(INDEX($H:$H,ROW()-1) - INDEX($E:$E,ROW()) - INDEX($G:$G,ROW())),0),100)+1)/100), INDEX($H:$H,ROW()-1) - INDEX($E:$E,ROW()) - INDEX($G:$G,ROW())))), "")</f>
        <v>15458.82</v>
      </c>
      <c r="I76" s="38"/>
      <c r="J76" s="38">
        <f t="shared" si="3"/>
        <v>6033.6799999999994</v>
      </c>
    </row>
    <row r="77" spans="2:10" ht="20" customHeight="1" x14ac:dyDescent="0.35">
      <c r="B77" s="3">
        <f t="shared" si="2"/>
        <v>44</v>
      </c>
      <c r="C77" s="37" cm="1">
        <f t="array" ref="C77">IF($B77="","",_xlfn.SWITCH($D$17,"Monthly",EDATE($C76,1),"Annually",EDATE($C76,12),"Weekly",$C76+7,"Bi-Weekly",$C76+14,"Semi-Monthly",$C76+15,"Semi-Annually",EDATE($C76,6),"Quarterly",EDATE($C76,3),""))</f>
        <v>46966</v>
      </c>
      <c r="D77" s="38">
        <f t="shared" si="1"/>
        <v>943.56168220054678</v>
      </c>
      <c r="E77" s="38"/>
      <c r="F77" s="38" cm="1">
        <f t="array" ref="F77">IF(INDEX($B:$B,ROW())="","", IF($D$7="Yes", INT(IF($D$8="Flat", $D$14*$D$15/$D$20, INDEX($H:$H,ROW()-1)*$D$15/$D$20)) + IF(MOD(ROUNDDOWN(100*IF($D$8="Flat", $D$14*$D$15/$D$20, INDEX($H:$H,ROW()-1)*$D$15/$D$20),0),10)=9, 0.99, (MOD(ROUNDDOWN(100*IF($D$8="Flat", $D$14*$D$15/$D$20, INDEX($H:$H,ROW()-1)*$D$15/$D$20),0),100)+1)/100), IF($D$8="Flat", $D$14*$D$15/$D$20, INDEX($H:$H,ROW()-1)*$D$15/$D$20)))</f>
        <v>64.42</v>
      </c>
      <c r="G77" s="38" cm="1">
        <f t="array" ref="G77">IFERROR(IF($D$7="Yes", INT(INDEX($D:$D,ROW()) - INDEX($F:$F,ROW())) + IF(MOD(ROUNDDOWN(100*(INDEX($D:$D,ROW()) - INDEX($F:$F,ROW())),0),10)=9, 0.99, (MOD(ROUNDDOWN(100*(INDEX($D:$D,ROW()) - INDEX($F:$F,ROW())),0),100)+1)/100), INDEX($D:$D,ROW()) - INDEX($F:$F,ROW())), "")</f>
        <v>879.15</v>
      </c>
      <c r="H77" s="38" cm="1">
        <f t="array" ref="H77">IFERROR(IF(INDEX($G:$G,ROW())="","", MAX(0, IF($D$7="Yes", INT(INDEX($H:$H,ROW()-1) - INDEX($E:$E,ROW()) - INDEX($G:$G,ROW())) + IF(MOD(ROUNDDOWN(100*(INDEX($H:$H,ROW()-1) - INDEX($E:$E,ROW()) - INDEX($G:$G,ROW())),0),10)=9, 0.99, (MOD(ROUNDDOWN(100*(INDEX($H:$H,ROW()-1) - INDEX($E:$E,ROW()) - INDEX($G:$G,ROW())),0),100)+1)/100), INDEX($H:$H,ROW()-1) - INDEX($E:$E,ROW()) - INDEX($G:$G,ROW())))), "")</f>
        <v>14579.68</v>
      </c>
      <c r="I77" s="38"/>
      <c r="J77" s="38">
        <f t="shared" si="3"/>
        <v>6098.0999999999995</v>
      </c>
    </row>
    <row r="78" spans="2:10" ht="20" customHeight="1" x14ac:dyDescent="0.35">
      <c r="B78" s="3">
        <f t="shared" si="2"/>
        <v>45</v>
      </c>
      <c r="C78" s="37" cm="1">
        <f t="array" ref="C78">IF($B78="","",_xlfn.SWITCH($D$17,"Monthly",EDATE($C77,1),"Annually",EDATE($C77,12),"Weekly",$C77+7,"Bi-Weekly",$C77+14,"Semi-Monthly",$C77+15,"Semi-Annually",EDATE($C77,6),"Quarterly",EDATE($C77,3),""))</f>
        <v>46997</v>
      </c>
      <c r="D78" s="38">
        <f t="shared" si="1"/>
        <v>943.56168220054678</v>
      </c>
      <c r="E78" s="38"/>
      <c r="F78" s="38" cm="1">
        <f t="array" ref="F78">IF(INDEX($B:$B,ROW())="","", IF($D$7="Yes", INT(IF($D$8="Flat", $D$14*$D$15/$D$20, INDEX($H:$H,ROW()-1)*$D$15/$D$20)) + IF(MOD(ROUNDDOWN(100*IF($D$8="Flat", $D$14*$D$15/$D$20, INDEX($H:$H,ROW()-1)*$D$15/$D$20),0),10)=9, 0.99, (MOD(ROUNDDOWN(100*IF($D$8="Flat", $D$14*$D$15/$D$20, INDEX($H:$H,ROW()-1)*$D$15/$D$20),0),100)+1)/100), IF($D$8="Flat", $D$14*$D$15/$D$20, INDEX($H:$H,ROW()-1)*$D$15/$D$20)))</f>
        <v>60.75</v>
      </c>
      <c r="G78" s="38" cm="1">
        <f t="array" ref="G78">IFERROR(IF($D$7="Yes", INT(INDEX($D:$D,ROW()) - INDEX($F:$F,ROW())) + IF(MOD(ROUNDDOWN(100*(INDEX($D:$D,ROW()) - INDEX($F:$F,ROW())),0),10)=9, 0.99, (MOD(ROUNDDOWN(100*(INDEX($D:$D,ROW()) - INDEX($F:$F,ROW())),0),100)+1)/100), INDEX($D:$D,ROW()) - INDEX($F:$F,ROW())), "")</f>
        <v>882.82</v>
      </c>
      <c r="H78" s="38" cm="1">
        <f t="array" ref="H78">IFERROR(IF(INDEX($G:$G,ROW())="","", MAX(0, IF($D$7="Yes", INT(INDEX($H:$H,ROW()-1) - INDEX($E:$E,ROW()) - INDEX($G:$G,ROW())) + IF(MOD(ROUNDDOWN(100*(INDEX($H:$H,ROW()-1) - INDEX($E:$E,ROW()) - INDEX($G:$G,ROW())),0),10)=9, 0.99, (MOD(ROUNDDOWN(100*(INDEX($H:$H,ROW()-1) - INDEX($E:$E,ROW()) - INDEX($G:$G,ROW())),0),100)+1)/100), INDEX($H:$H,ROW()-1) - INDEX($E:$E,ROW()) - INDEX($G:$G,ROW())))), "")</f>
        <v>13696.87</v>
      </c>
      <c r="I78" s="38"/>
      <c r="J78" s="38">
        <f t="shared" si="3"/>
        <v>6158.8499999999995</v>
      </c>
    </row>
    <row r="79" spans="2:10" ht="20" customHeight="1" x14ac:dyDescent="0.35">
      <c r="B79" s="3">
        <f t="shared" si="2"/>
        <v>46</v>
      </c>
      <c r="C79" s="37" cm="1">
        <f t="array" ref="C79">IF($B79="","",_xlfn.SWITCH($D$17,"Monthly",EDATE($C78,1),"Annually",EDATE($C78,12),"Weekly",$C78+7,"Bi-Weekly",$C78+14,"Semi-Monthly",$C78+15,"Semi-Annually",EDATE($C78,6),"Quarterly",EDATE($C78,3),""))</f>
        <v>47027</v>
      </c>
      <c r="D79" s="38">
        <f t="shared" si="1"/>
        <v>943.56168220054678</v>
      </c>
      <c r="E79" s="38"/>
      <c r="F79" s="38" cm="1">
        <f t="array" ref="F79">IF(INDEX($B:$B,ROW())="","", IF($D$7="Yes", INT(IF($D$8="Flat", $D$14*$D$15/$D$20, INDEX($H:$H,ROW()-1)*$D$15/$D$20)) + IF(MOD(ROUNDDOWN(100*IF($D$8="Flat", $D$14*$D$15/$D$20, INDEX($H:$H,ROW()-1)*$D$15/$D$20),0),10)=9, 0.99, (MOD(ROUNDDOWN(100*IF($D$8="Flat", $D$14*$D$15/$D$20, INDEX($H:$H,ROW()-1)*$D$15/$D$20),0),100)+1)/100), IF($D$8="Flat", $D$14*$D$15/$D$20, INDEX($H:$H,ROW()-1)*$D$15/$D$20)))</f>
        <v>57.08</v>
      </c>
      <c r="G79" s="38" cm="1">
        <f t="array" ref="G79">IFERROR(IF($D$7="Yes", INT(INDEX($D:$D,ROW()) - INDEX($F:$F,ROW())) + IF(MOD(ROUNDDOWN(100*(INDEX($D:$D,ROW()) - INDEX($F:$F,ROW())),0),10)=9, 0.99, (MOD(ROUNDDOWN(100*(INDEX($D:$D,ROW()) - INDEX($F:$F,ROW())),0),100)+1)/100), INDEX($D:$D,ROW()) - INDEX($F:$F,ROW())), "")</f>
        <v>886.49</v>
      </c>
      <c r="H79" s="38" cm="1">
        <f t="array" ref="H79">IFERROR(IF(INDEX($G:$G,ROW())="","", MAX(0, IF($D$7="Yes", INT(INDEX($H:$H,ROW()-1) - INDEX($E:$E,ROW()) - INDEX($G:$G,ROW())) + IF(MOD(ROUNDDOWN(100*(INDEX($H:$H,ROW()-1) - INDEX($E:$E,ROW()) - INDEX($G:$G,ROW())),0),10)=9, 0.99, (MOD(ROUNDDOWN(100*(INDEX($H:$H,ROW()-1) - INDEX($E:$E,ROW()) - INDEX($G:$G,ROW())),0),100)+1)/100), INDEX($H:$H,ROW()-1) - INDEX($E:$E,ROW()) - INDEX($G:$G,ROW())))), "")</f>
        <v>12810.39</v>
      </c>
      <c r="I79" s="38"/>
      <c r="J79" s="38">
        <f t="shared" si="3"/>
        <v>6215.9299999999994</v>
      </c>
    </row>
    <row r="80" spans="2:10" ht="20" customHeight="1" x14ac:dyDescent="0.35">
      <c r="B80" s="3">
        <f t="shared" si="2"/>
        <v>47</v>
      </c>
      <c r="C80" s="37" cm="1">
        <f t="array" ref="C80">IF($B80="","",_xlfn.SWITCH($D$17,"Monthly",EDATE($C79,1),"Annually",EDATE($C79,12),"Weekly",$C79+7,"Bi-Weekly",$C79+14,"Semi-Monthly",$C79+15,"Semi-Annually",EDATE($C79,6),"Quarterly",EDATE($C79,3),""))</f>
        <v>47058</v>
      </c>
      <c r="D80" s="38">
        <f t="shared" si="1"/>
        <v>943.56168220054678</v>
      </c>
      <c r="E80" s="38"/>
      <c r="F80" s="38" cm="1">
        <f t="array" ref="F80">IF(INDEX($B:$B,ROW())="","", IF($D$7="Yes", INT(IF($D$8="Flat", $D$14*$D$15/$D$20, INDEX($H:$H,ROW()-1)*$D$15/$D$20)) + IF(MOD(ROUNDDOWN(100*IF($D$8="Flat", $D$14*$D$15/$D$20, INDEX($H:$H,ROW()-1)*$D$15/$D$20),0),10)=9, 0.99, (MOD(ROUNDDOWN(100*IF($D$8="Flat", $D$14*$D$15/$D$20, INDEX($H:$H,ROW()-1)*$D$15/$D$20),0),100)+1)/100), IF($D$8="Flat", $D$14*$D$15/$D$20, INDEX($H:$H,ROW()-1)*$D$15/$D$20)))</f>
        <v>53.38</v>
      </c>
      <c r="G80" s="38" cm="1">
        <f t="array" ref="G80">IFERROR(IF($D$7="Yes", INT(INDEX($D:$D,ROW()) - INDEX($F:$F,ROW())) + IF(MOD(ROUNDDOWN(100*(INDEX($D:$D,ROW()) - INDEX($F:$F,ROW())),0),10)=9, 0.99, (MOD(ROUNDDOWN(100*(INDEX($D:$D,ROW()) - INDEX($F:$F,ROW())),0),100)+1)/100), INDEX($D:$D,ROW()) - INDEX($F:$F,ROW())), "")</f>
        <v>890.19</v>
      </c>
      <c r="H80" s="38" cm="1">
        <f t="array" ref="H80">IFERROR(IF(INDEX($G:$G,ROW())="","", MAX(0, IF($D$7="Yes", INT(INDEX($H:$H,ROW()-1) - INDEX($E:$E,ROW()) - INDEX($G:$G,ROW())) + IF(MOD(ROUNDDOWN(100*(INDEX($H:$H,ROW()-1) - INDEX($E:$E,ROW()) - INDEX($G:$G,ROW())),0),10)=9, 0.99, (MOD(ROUNDDOWN(100*(INDEX($H:$H,ROW()-1) - INDEX($E:$E,ROW()) - INDEX($G:$G,ROW())),0),100)+1)/100), INDEX($H:$H,ROW()-1) - INDEX($E:$E,ROW()) - INDEX($G:$G,ROW())))), "")</f>
        <v>11920.21</v>
      </c>
      <c r="I80" s="38"/>
      <c r="J80" s="38">
        <f t="shared" si="3"/>
        <v>6269.3099999999995</v>
      </c>
    </row>
    <row r="81" spans="2:10" ht="20" customHeight="1" x14ac:dyDescent="0.35">
      <c r="B81" s="3">
        <f t="shared" si="2"/>
        <v>48</v>
      </c>
      <c r="C81" s="37" cm="1">
        <f t="array" ref="C81">IF($B81="","",_xlfn.SWITCH($D$17,"Monthly",EDATE($C80,1),"Annually",EDATE($C80,12),"Weekly",$C80+7,"Bi-Weekly",$C80+14,"Semi-Monthly",$C80+15,"Semi-Annually",EDATE($C80,6),"Quarterly",EDATE($C80,3),""))</f>
        <v>47088</v>
      </c>
      <c r="D81" s="38">
        <f t="shared" si="1"/>
        <v>943.56168220054678</v>
      </c>
      <c r="E81" s="38"/>
      <c r="F81" s="38" cm="1">
        <f t="array" ref="F81">IF(INDEX($B:$B,ROW())="","", IF($D$7="Yes", INT(IF($D$8="Flat", $D$14*$D$15/$D$20, INDEX($H:$H,ROW()-1)*$D$15/$D$20)) + IF(MOD(ROUNDDOWN(100*IF($D$8="Flat", $D$14*$D$15/$D$20, INDEX($H:$H,ROW()-1)*$D$15/$D$20),0),10)=9, 0.99, (MOD(ROUNDDOWN(100*IF($D$8="Flat", $D$14*$D$15/$D$20, INDEX($H:$H,ROW()-1)*$D$15/$D$20),0),100)+1)/100), IF($D$8="Flat", $D$14*$D$15/$D$20, INDEX($H:$H,ROW()-1)*$D$15/$D$20)))</f>
        <v>49.67</v>
      </c>
      <c r="G81" s="38" cm="1">
        <f t="array" ref="G81">IFERROR(IF($D$7="Yes", INT(INDEX($D:$D,ROW()) - INDEX($F:$F,ROW())) + IF(MOD(ROUNDDOWN(100*(INDEX($D:$D,ROW()) - INDEX($F:$F,ROW())),0),10)=9, 0.99, (MOD(ROUNDDOWN(100*(INDEX($D:$D,ROW()) - INDEX($F:$F,ROW())),0),100)+1)/100), INDEX($D:$D,ROW()) - INDEX($F:$F,ROW())), "")</f>
        <v>893.99</v>
      </c>
      <c r="H81" s="38" cm="1">
        <f t="array" ref="H81">IFERROR(IF(INDEX($G:$G,ROW())="","", MAX(0, IF($D$7="Yes", INT(INDEX($H:$H,ROW()-1) - INDEX($E:$E,ROW()) - INDEX($G:$G,ROW())) + IF(MOD(ROUNDDOWN(100*(INDEX($H:$H,ROW()-1) - INDEX($E:$E,ROW()) - INDEX($G:$G,ROW())),0),10)=9, 0.99, (MOD(ROUNDDOWN(100*(INDEX($H:$H,ROW()-1) - INDEX($E:$E,ROW()) - INDEX($G:$G,ROW())),0),100)+1)/100), INDEX($H:$H,ROW()-1) - INDEX($E:$E,ROW()) - INDEX($G:$G,ROW())))), "")</f>
        <v>11026.23</v>
      </c>
      <c r="I81" s="38"/>
      <c r="J81" s="38">
        <f t="shared" si="3"/>
        <v>6318.98</v>
      </c>
    </row>
    <row r="82" spans="2:10" ht="20" customHeight="1" x14ac:dyDescent="0.35">
      <c r="B82" s="3">
        <f t="shared" si="2"/>
        <v>49</v>
      </c>
      <c r="C82" s="37" cm="1">
        <f t="array" ref="C82">IF($B82="","",_xlfn.SWITCH($D$17,"Monthly",EDATE($C81,1),"Annually",EDATE($C81,12),"Weekly",$C81+7,"Bi-Weekly",$C81+14,"Semi-Monthly",$C81+15,"Semi-Annually",EDATE($C81,6),"Quarterly",EDATE($C81,3),""))</f>
        <v>47119</v>
      </c>
      <c r="D82" s="38">
        <f t="shared" si="1"/>
        <v>943.56168220054678</v>
      </c>
      <c r="E82" s="38"/>
      <c r="F82" s="38" cm="1">
        <f t="array" ref="F82">IF(INDEX($B:$B,ROW())="","", IF($D$7="Yes", INT(IF($D$8="Flat", $D$14*$D$15/$D$20, INDEX($H:$H,ROW()-1)*$D$15/$D$20)) + IF(MOD(ROUNDDOWN(100*IF($D$8="Flat", $D$14*$D$15/$D$20, INDEX($H:$H,ROW()-1)*$D$15/$D$20),0),10)=9, 0.99, (MOD(ROUNDDOWN(100*IF($D$8="Flat", $D$14*$D$15/$D$20, INDEX($H:$H,ROW()-1)*$D$15/$D$20),0),100)+1)/100), IF($D$8="Flat", $D$14*$D$15/$D$20, INDEX($H:$H,ROW()-1)*$D$15/$D$20)))</f>
        <v>45.95</v>
      </c>
      <c r="G82" s="38" cm="1">
        <f t="array" ref="G82">IFERROR(IF($D$7="Yes", INT(INDEX($D:$D,ROW()) - INDEX($F:$F,ROW())) + IF(MOD(ROUNDDOWN(100*(INDEX($D:$D,ROW()) - INDEX($F:$F,ROW())),0),10)=9, 0.99, (MOD(ROUNDDOWN(100*(INDEX($D:$D,ROW()) - INDEX($F:$F,ROW())),0),100)+1)/100), INDEX($D:$D,ROW()) - INDEX($F:$F,ROW())), "")</f>
        <v>897.62</v>
      </c>
      <c r="H82" s="38" cm="1">
        <f t="array" ref="H82">IFERROR(IF(INDEX($G:$G,ROW())="","", MAX(0, IF($D$7="Yes", INT(INDEX($H:$H,ROW()-1) - INDEX($E:$E,ROW()) - INDEX($G:$G,ROW())) + IF(MOD(ROUNDDOWN(100*(INDEX($H:$H,ROW()-1) - INDEX($E:$E,ROW()) - INDEX($G:$G,ROW())),0),10)=9, 0.99, (MOD(ROUNDDOWN(100*(INDEX($H:$H,ROW()-1) - INDEX($E:$E,ROW()) - INDEX($G:$G,ROW())),0),100)+1)/100), INDEX($H:$H,ROW()-1) - INDEX($E:$E,ROW()) - INDEX($G:$G,ROW())))), "")</f>
        <v>10128.620000000001</v>
      </c>
      <c r="I82" s="38"/>
      <c r="J82" s="38">
        <f t="shared" si="3"/>
        <v>6364.9299999999994</v>
      </c>
    </row>
    <row r="83" spans="2:10" ht="20" customHeight="1" x14ac:dyDescent="0.35">
      <c r="B83" s="3">
        <f t="shared" si="2"/>
        <v>50</v>
      </c>
      <c r="C83" s="37" cm="1">
        <f t="array" ref="C83">IF($B83="","",_xlfn.SWITCH($D$17,"Monthly",EDATE($C82,1),"Annually",EDATE($C82,12),"Weekly",$C82+7,"Bi-Weekly",$C82+14,"Semi-Monthly",$C82+15,"Semi-Annually",EDATE($C82,6),"Quarterly",EDATE($C82,3),""))</f>
        <v>47150</v>
      </c>
      <c r="D83" s="38">
        <f t="shared" si="1"/>
        <v>943.56168220054678</v>
      </c>
      <c r="E83" s="38"/>
      <c r="F83" s="38" cm="1">
        <f t="array" ref="F83">IF(INDEX($B:$B,ROW())="","", IF($D$7="Yes", INT(IF($D$8="Flat", $D$14*$D$15/$D$20, INDEX($H:$H,ROW()-1)*$D$15/$D$20)) + IF(MOD(ROUNDDOWN(100*IF($D$8="Flat", $D$14*$D$15/$D$20, INDEX($H:$H,ROW()-1)*$D$15/$D$20),0),10)=9, 0.99, (MOD(ROUNDDOWN(100*IF($D$8="Flat", $D$14*$D$15/$D$20, INDEX($H:$H,ROW()-1)*$D$15/$D$20),0),100)+1)/100), IF($D$8="Flat", $D$14*$D$15/$D$20, INDEX($H:$H,ROW()-1)*$D$15/$D$20)))</f>
        <v>42.21</v>
      </c>
      <c r="G83" s="38" cm="1">
        <f t="array" ref="G83">IFERROR(IF($D$7="Yes", INT(INDEX($D:$D,ROW()) - INDEX($F:$F,ROW())) + IF(MOD(ROUNDDOWN(100*(INDEX($D:$D,ROW()) - INDEX($F:$F,ROW())),0),10)=9, 0.99, (MOD(ROUNDDOWN(100*(INDEX($D:$D,ROW()) - INDEX($F:$F,ROW())),0),100)+1)/100), INDEX($D:$D,ROW()) - INDEX($F:$F,ROW())), "")</f>
        <v>901.36</v>
      </c>
      <c r="H83" s="38" cm="1">
        <f t="array" ref="H83">IFERROR(IF(INDEX($G:$G,ROW())="","", MAX(0, IF($D$7="Yes", INT(INDEX($H:$H,ROW()-1) - INDEX($E:$E,ROW()) - INDEX($G:$G,ROW())) + IF(MOD(ROUNDDOWN(100*(INDEX($H:$H,ROW()-1) - INDEX($E:$E,ROW()) - INDEX($G:$G,ROW())),0),10)=9, 0.99, (MOD(ROUNDDOWN(100*(INDEX($H:$H,ROW()-1) - INDEX($E:$E,ROW()) - INDEX($G:$G,ROW())),0),100)+1)/100), INDEX($H:$H,ROW()-1) - INDEX($E:$E,ROW()) - INDEX($G:$G,ROW())))), "")</f>
        <v>9227.27</v>
      </c>
      <c r="I83" s="38"/>
      <c r="J83" s="38">
        <f t="shared" si="3"/>
        <v>6407.1399999999994</v>
      </c>
    </row>
    <row r="84" spans="2:10" ht="20" customHeight="1" x14ac:dyDescent="0.35">
      <c r="B84" s="3">
        <f t="shared" si="2"/>
        <v>51</v>
      </c>
      <c r="C84" s="37" cm="1">
        <f t="array" ref="C84">IF($B84="","",_xlfn.SWITCH($D$17,"Monthly",EDATE($C83,1),"Annually",EDATE($C83,12),"Weekly",$C83+7,"Bi-Weekly",$C83+14,"Semi-Monthly",$C83+15,"Semi-Annually",EDATE($C83,6),"Quarterly",EDATE($C83,3),""))</f>
        <v>47178</v>
      </c>
      <c r="D84" s="38">
        <f t="shared" si="1"/>
        <v>943.56168220054678</v>
      </c>
      <c r="E84" s="38"/>
      <c r="F84" s="38" cm="1">
        <f t="array" ref="F84">IF(INDEX($B:$B,ROW())="","", IF($D$7="Yes", INT(IF($D$8="Flat", $D$14*$D$15/$D$20, INDEX($H:$H,ROW()-1)*$D$15/$D$20)) + IF(MOD(ROUNDDOWN(100*IF($D$8="Flat", $D$14*$D$15/$D$20, INDEX($H:$H,ROW()-1)*$D$15/$D$20),0),10)=9, 0.99, (MOD(ROUNDDOWN(100*IF($D$8="Flat", $D$14*$D$15/$D$20, INDEX($H:$H,ROW()-1)*$D$15/$D$20),0),100)+1)/100), IF($D$8="Flat", $D$14*$D$15/$D$20, INDEX($H:$H,ROW()-1)*$D$15/$D$20)))</f>
        <v>38.450000000000003</v>
      </c>
      <c r="G84" s="38" cm="1">
        <f t="array" ref="G84">IFERROR(IF($D$7="Yes", INT(INDEX($D:$D,ROW()) - INDEX($F:$F,ROW())) + IF(MOD(ROUNDDOWN(100*(INDEX($D:$D,ROW()) - INDEX($F:$F,ROW())),0),10)=9, 0.99, (MOD(ROUNDDOWN(100*(INDEX($D:$D,ROW()) - INDEX($F:$F,ROW())),0),100)+1)/100), INDEX($D:$D,ROW()) - INDEX($F:$F,ROW())), "")</f>
        <v>905.12</v>
      </c>
      <c r="H84" s="38" cm="1">
        <f t="array" ref="H84">IFERROR(IF(INDEX($G:$G,ROW())="","", MAX(0, IF($D$7="Yes", INT(INDEX($H:$H,ROW()-1) - INDEX($E:$E,ROW()) - INDEX($G:$G,ROW())) + IF(MOD(ROUNDDOWN(100*(INDEX($H:$H,ROW()-1) - INDEX($E:$E,ROW()) - INDEX($G:$G,ROW())),0),10)=9, 0.99, (MOD(ROUNDDOWN(100*(INDEX($H:$H,ROW()-1) - INDEX($E:$E,ROW()) - INDEX($G:$G,ROW())),0),100)+1)/100), INDEX($H:$H,ROW()-1) - INDEX($E:$E,ROW()) - INDEX($G:$G,ROW())))), "")</f>
        <v>8322.16</v>
      </c>
      <c r="I84" s="38"/>
      <c r="J84" s="38">
        <f t="shared" si="3"/>
        <v>6445.5899999999992</v>
      </c>
    </row>
    <row r="85" spans="2:10" ht="20" customHeight="1" x14ac:dyDescent="0.35">
      <c r="B85" s="3">
        <f t="shared" si="2"/>
        <v>52</v>
      </c>
      <c r="C85" s="37" cm="1">
        <f t="array" ref="C85">IF($B85="","",_xlfn.SWITCH($D$17,"Monthly",EDATE($C84,1),"Annually",EDATE($C84,12),"Weekly",$C84+7,"Bi-Weekly",$C84+14,"Semi-Monthly",$C84+15,"Semi-Annually",EDATE($C84,6),"Quarterly",EDATE($C84,3),""))</f>
        <v>47209</v>
      </c>
      <c r="D85" s="38">
        <f t="shared" si="1"/>
        <v>943.56168220054678</v>
      </c>
      <c r="E85" s="38"/>
      <c r="F85" s="38" cm="1">
        <f t="array" ref="F85">IF(INDEX($B:$B,ROW())="","", IF($D$7="Yes", INT(IF($D$8="Flat", $D$14*$D$15/$D$20, INDEX($H:$H,ROW()-1)*$D$15/$D$20)) + IF(MOD(ROUNDDOWN(100*IF($D$8="Flat", $D$14*$D$15/$D$20, INDEX($H:$H,ROW()-1)*$D$15/$D$20),0),10)=9, 0.99, (MOD(ROUNDDOWN(100*IF($D$8="Flat", $D$14*$D$15/$D$20, INDEX($H:$H,ROW()-1)*$D$15/$D$20),0),100)+1)/100), IF($D$8="Flat", $D$14*$D$15/$D$20, INDEX($H:$H,ROW()-1)*$D$15/$D$20)))</f>
        <v>34.68</v>
      </c>
      <c r="G85" s="38" cm="1">
        <f t="array" ref="G85">IFERROR(IF($D$7="Yes", INT(INDEX($D:$D,ROW()) - INDEX($F:$F,ROW())) + IF(MOD(ROUNDDOWN(100*(INDEX($D:$D,ROW()) - INDEX($F:$F,ROW())),0),10)=9, 0.99, (MOD(ROUNDDOWN(100*(INDEX($D:$D,ROW()) - INDEX($F:$F,ROW())),0),100)+1)/100), INDEX($D:$D,ROW()) - INDEX($F:$F,ROW())), "")</f>
        <v>908.89</v>
      </c>
      <c r="H85" s="38" cm="1">
        <f t="array" ref="H85">IFERROR(IF(INDEX($G:$G,ROW())="","", MAX(0, IF($D$7="Yes", INT(INDEX($H:$H,ROW()-1) - INDEX($E:$E,ROW()) - INDEX($G:$G,ROW())) + IF(MOD(ROUNDDOWN(100*(INDEX($H:$H,ROW()-1) - INDEX($E:$E,ROW()) - INDEX($G:$G,ROW())),0),10)=9, 0.99, (MOD(ROUNDDOWN(100*(INDEX($H:$H,ROW()-1) - INDEX($E:$E,ROW()) - INDEX($G:$G,ROW())),0),100)+1)/100), INDEX($H:$H,ROW()-1) - INDEX($E:$E,ROW()) - INDEX($G:$G,ROW())))), "")</f>
        <v>7413.28</v>
      </c>
      <c r="I85" s="38"/>
      <c r="J85" s="38">
        <f t="shared" si="3"/>
        <v>6480.2699999999995</v>
      </c>
    </row>
    <row r="86" spans="2:10" ht="20" customHeight="1" x14ac:dyDescent="0.35">
      <c r="B86" s="3">
        <f t="shared" si="2"/>
        <v>53</v>
      </c>
      <c r="C86" s="37" cm="1">
        <f t="array" ref="C86">IF($B86="","",_xlfn.SWITCH($D$17,"Monthly",EDATE($C85,1),"Annually",EDATE($C85,12),"Weekly",$C85+7,"Bi-Weekly",$C85+14,"Semi-Monthly",$C85+15,"Semi-Annually",EDATE($C85,6),"Quarterly",EDATE($C85,3),""))</f>
        <v>47239</v>
      </c>
      <c r="D86" s="38">
        <f t="shared" si="1"/>
        <v>943.56168220054678</v>
      </c>
      <c r="E86" s="38"/>
      <c r="F86" s="38" cm="1">
        <f t="array" ref="F86">IF(INDEX($B:$B,ROW())="","", IF($D$7="Yes", INT(IF($D$8="Flat", $D$14*$D$15/$D$20, INDEX($H:$H,ROW()-1)*$D$15/$D$20)) + IF(MOD(ROUNDDOWN(100*IF($D$8="Flat", $D$14*$D$15/$D$20, INDEX($H:$H,ROW()-1)*$D$15/$D$20),0),10)=9, 0.99, (MOD(ROUNDDOWN(100*IF($D$8="Flat", $D$14*$D$15/$D$20, INDEX($H:$H,ROW()-1)*$D$15/$D$20),0),100)+1)/100), IF($D$8="Flat", $D$14*$D$15/$D$20, INDEX($H:$H,ROW()-1)*$D$15/$D$20)))</f>
        <v>30.89</v>
      </c>
      <c r="G86" s="38" cm="1">
        <f t="array" ref="G86">IFERROR(IF($D$7="Yes", INT(INDEX($D:$D,ROW()) - INDEX($F:$F,ROW())) + IF(MOD(ROUNDDOWN(100*(INDEX($D:$D,ROW()) - INDEX($F:$F,ROW())),0),10)=9, 0.99, (MOD(ROUNDDOWN(100*(INDEX($D:$D,ROW()) - INDEX($F:$F,ROW())),0),100)+1)/100), INDEX($D:$D,ROW()) - INDEX($F:$F,ROW())), "")</f>
        <v>912.68</v>
      </c>
      <c r="H86" s="38" cm="1">
        <f t="array" ref="H86">IFERROR(IF(INDEX($G:$G,ROW())="","", MAX(0, IF($D$7="Yes", INT(INDEX($H:$H,ROW()-1) - INDEX($E:$E,ROW()) - INDEX($G:$G,ROW())) + IF(MOD(ROUNDDOWN(100*(INDEX($H:$H,ROW()-1) - INDEX($E:$E,ROW()) - INDEX($G:$G,ROW())),0),10)=9, 0.99, (MOD(ROUNDDOWN(100*(INDEX($H:$H,ROW()-1) - INDEX($E:$E,ROW()) - INDEX($G:$G,ROW())),0),100)+1)/100), INDEX($H:$H,ROW()-1) - INDEX($E:$E,ROW()) - INDEX($G:$G,ROW())))), "")</f>
        <v>6500.61</v>
      </c>
      <c r="I86" s="38"/>
      <c r="J86" s="38">
        <f t="shared" si="3"/>
        <v>6511.16</v>
      </c>
    </row>
    <row r="87" spans="2:10" ht="20" customHeight="1" x14ac:dyDescent="0.35">
      <c r="B87" s="3">
        <f t="shared" si="2"/>
        <v>54</v>
      </c>
      <c r="C87" s="37" cm="1">
        <f t="array" ref="C87">IF($B87="","",_xlfn.SWITCH($D$17,"Monthly",EDATE($C86,1),"Annually",EDATE($C86,12),"Weekly",$C86+7,"Bi-Weekly",$C86+14,"Semi-Monthly",$C86+15,"Semi-Annually",EDATE($C86,6),"Quarterly",EDATE($C86,3),""))</f>
        <v>47270</v>
      </c>
      <c r="D87" s="38">
        <f t="shared" si="1"/>
        <v>943.56168220054678</v>
      </c>
      <c r="E87" s="38"/>
      <c r="F87" s="38" cm="1">
        <f t="array" ref="F87">IF(INDEX($B:$B,ROW())="","", IF($D$7="Yes", INT(IF($D$8="Flat", $D$14*$D$15/$D$20, INDEX($H:$H,ROW()-1)*$D$15/$D$20)) + IF(MOD(ROUNDDOWN(100*IF($D$8="Flat", $D$14*$D$15/$D$20, INDEX($H:$H,ROW()-1)*$D$15/$D$20),0),10)=9, 0.99, (MOD(ROUNDDOWN(100*IF($D$8="Flat", $D$14*$D$15/$D$20, INDEX($H:$H,ROW()-1)*$D$15/$D$20),0),100)+1)/100), IF($D$8="Flat", $D$14*$D$15/$D$20, INDEX($H:$H,ROW()-1)*$D$15/$D$20)))</f>
        <v>27.09</v>
      </c>
      <c r="G87" s="38" cm="1">
        <f t="array" ref="G87">IFERROR(IF($D$7="Yes", INT(INDEX($D:$D,ROW()) - INDEX($F:$F,ROW())) + IF(MOD(ROUNDDOWN(100*(INDEX($D:$D,ROW()) - INDEX($F:$F,ROW())),0),10)=9, 0.99, (MOD(ROUNDDOWN(100*(INDEX($D:$D,ROW()) - INDEX($F:$F,ROW())),0),100)+1)/100), INDEX($D:$D,ROW()) - INDEX($F:$F,ROW())), "")</f>
        <v>916.48</v>
      </c>
      <c r="H87" s="38" cm="1">
        <f t="array" ref="H87">IFERROR(IF(INDEX($G:$G,ROW())="","", MAX(0, IF($D$7="Yes", INT(INDEX($H:$H,ROW()-1) - INDEX($E:$E,ROW()) - INDEX($G:$G,ROW())) + IF(MOD(ROUNDDOWN(100*(INDEX($H:$H,ROW()-1) - INDEX($E:$E,ROW()) - INDEX($G:$G,ROW())),0),10)=9, 0.99, (MOD(ROUNDDOWN(100*(INDEX($H:$H,ROW()-1) - INDEX($E:$E,ROW()) - INDEX($G:$G,ROW())),0),100)+1)/100), INDEX($H:$H,ROW()-1) - INDEX($E:$E,ROW()) - INDEX($G:$G,ROW())))), "")</f>
        <v>5584.14</v>
      </c>
      <c r="I87" s="38"/>
      <c r="J87" s="38">
        <f t="shared" si="3"/>
        <v>6538.25</v>
      </c>
    </row>
    <row r="88" spans="2:10" ht="20" customHeight="1" x14ac:dyDescent="0.35">
      <c r="B88" s="3">
        <f t="shared" si="2"/>
        <v>55</v>
      </c>
      <c r="C88" s="37" cm="1">
        <f t="array" ref="C88">IF($B88="","",_xlfn.SWITCH($D$17,"Monthly",EDATE($C87,1),"Annually",EDATE($C87,12),"Weekly",$C87+7,"Bi-Weekly",$C87+14,"Semi-Monthly",$C87+15,"Semi-Annually",EDATE($C87,6),"Quarterly",EDATE($C87,3),""))</f>
        <v>47300</v>
      </c>
      <c r="D88" s="38">
        <f t="shared" si="1"/>
        <v>943.56168220054678</v>
      </c>
      <c r="E88" s="38"/>
      <c r="F88" s="38" cm="1">
        <f t="array" ref="F88">IF(INDEX($B:$B,ROW())="","", IF($D$7="Yes", INT(IF($D$8="Flat", $D$14*$D$15/$D$20, INDEX($H:$H,ROW()-1)*$D$15/$D$20)) + IF(MOD(ROUNDDOWN(100*IF($D$8="Flat", $D$14*$D$15/$D$20, INDEX($H:$H,ROW()-1)*$D$15/$D$20),0),10)=9, 0.99, (MOD(ROUNDDOWN(100*IF($D$8="Flat", $D$14*$D$15/$D$20, INDEX($H:$H,ROW()-1)*$D$15/$D$20),0),100)+1)/100), IF($D$8="Flat", $D$14*$D$15/$D$20, INDEX($H:$H,ROW()-1)*$D$15/$D$20)))</f>
        <v>23.27</v>
      </c>
      <c r="G88" s="38" cm="1">
        <f t="array" ref="G88">IFERROR(IF($D$7="Yes", INT(INDEX($D:$D,ROW()) - INDEX($F:$F,ROW())) + IF(MOD(ROUNDDOWN(100*(INDEX($D:$D,ROW()) - INDEX($F:$F,ROW())),0),10)=9, 0.99, (MOD(ROUNDDOWN(100*(INDEX($D:$D,ROW()) - INDEX($F:$F,ROW())),0),100)+1)/100), INDEX($D:$D,ROW()) - INDEX($F:$F,ROW())), "")</f>
        <v>920.99</v>
      </c>
      <c r="H88" s="38" cm="1">
        <f t="array" ref="H88">IFERROR(IF(INDEX($G:$G,ROW())="","", MAX(0, IF($D$7="Yes", INT(INDEX($H:$H,ROW()-1) - INDEX($E:$E,ROW()) - INDEX($G:$G,ROW())) + IF(MOD(ROUNDDOWN(100*(INDEX($H:$H,ROW()-1) - INDEX($E:$E,ROW()) - INDEX($G:$G,ROW())),0),10)=9, 0.99, (MOD(ROUNDDOWN(100*(INDEX($H:$H,ROW()-1) - INDEX($E:$E,ROW()) - INDEX($G:$G,ROW())),0),100)+1)/100), INDEX($H:$H,ROW()-1) - INDEX($E:$E,ROW()) - INDEX($G:$G,ROW())))), "")</f>
        <v>4663.16</v>
      </c>
      <c r="I88" s="38"/>
      <c r="J88" s="38">
        <f t="shared" si="3"/>
        <v>6561.52</v>
      </c>
    </row>
    <row r="89" spans="2:10" ht="20" customHeight="1" x14ac:dyDescent="0.35">
      <c r="B89" s="3">
        <f t="shared" si="2"/>
        <v>56</v>
      </c>
      <c r="C89" s="37" cm="1">
        <f t="array" ref="C89">IF($B89="","",_xlfn.SWITCH($D$17,"Monthly",EDATE($C88,1),"Annually",EDATE($C88,12),"Weekly",$C88+7,"Bi-Weekly",$C88+14,"Semi-Monthly",$C88+15,"Semi-Annually",EDATE($C88,6),"Quarterly",EDATE($C88,3),""))</f>
        <v>47331</v>
      </c>
      <c r="D89" s="38">
        <f t="shared" si="1"/>
        <v>943.56168220054678</v>
      </c>
      <c r="E89" s="38"/>
      <c r="F89" s="38" cm="1">
        <f t="array" ref="F89">IF(INDEX($B:$B,ROW())="","", IF($D$7="Yes", INT(IF($D$8="Flat", $D$14*$D$15/$D$20, INDEX($H:$H,ROW()-1)*$D$15/$D$20)) + IF(MOD(ROUNDDOWN(100*IF($D$8="Flat", $D$14*$D$15/$D$20, INDEX($H:$H,ROW()-1)*$D$15/$D$20),0),10)=9, 0.99, (MOD(ROUNDDOWN(100*IF($D$8="Flat", $D$14*$D$15/$D$20, INDEX($H:$H,ROW()-1)*$D$15/$D$20),0),100)+1)/100), IF($D$8="Flat", $D$14*$D$15/$D$20, INDEX($H:$H,ROW()-1)*$D$15/$D$20)))</f>
        <v>19.43</v>
      </c>
      <c r="G89" s="38" cm="1">
        <f t="array" ref="G89">IFERROR(IF($D$7="Yes", INT(INDEX($D:$D,ROW()) - INDEX($F:$F,ROW())) + IF(MOD(ROUNDDOWN(100*(INDEX($D:$D,ROW()) - INDEX($F:$F,ROW())),0),10)=9, 0.99, (MOD(ROUNDDOWN(100*(INDEX($D:$D,ROW()) - INDEX($F:$F,ROW())),0),100)+1)/100), INDEX($D:$D,ROW()) - INDEX($F:$F,ROW())), "")</f>
        <v>924.14</v>
      </c>
      <c r="H89" s="38" cm="1">
        <f t="array" ref="H89">IFERROR(IF(INDEX($G:$G,ROW())="","", MAX(0, IF($D$7="Yes", INT(INDEX($H:$H,ROW()-1) - INDEX($E:$E,ROW()) - INDEX($G:$G,ROW())) + IF(MOD(ROUNDDOWN(100*(INDEX($H:$H,ROW()-1) - INDEX($E:$E,ROW()) - INDEX($G:$G,ROW())),0),10)=9, 0.99, (MOD(ROUNDDOWN(100*(INDEX($H:$H,ROW()-1) - INDEX($E:$E,ROW()) - INDEX($G:$G,ROW())),0),100)+1)/100), INDEX($H:$H,ROW()-1) - INDEX($E:$E,ROW()) - INDEX($G:$G,ROW())))), "")</f>
        <v>3739.03</v>
      </c>
      <c r="I89" s="38"/>
      <c r="J89" s="38">
        <f t="shared" si="3"/>
        <v>6580.9500000000007</v>
      </c>
    </row>
    <row r="90" spans="2:10" ht="20" customHeight="1" x14ac:dyDescent="0.35">
      <c r="B90" s="3">
        <f t="shared" si="2"/>
        <v>57</v>
      </c>
      <c r="C90" s="37" cm="1">
        <f t="array" ref="C90">IF($B90="","",_xlfn.SWITCH($D$17,"Monthly",EDATE($C89,1),"Annually",EDATE($C89,12),"Weekly",$C89+7,"Bi-Weekly",$C89+14,"Semi-Monthly",$C89+15,"Semi-Annually",EDATE($C89,6),"Quarterly",EDATE($C89,3),""))</f>
        <v>47362</v>
      </c>
      <c r="D90" s="38">
        <f t="shared" si="1"/>
        <v>943.56168220054678</v>
      </c>
      <c r="E90" s="38"/>
      <c r="F90" s="38" cm="1">
        <f t="array" ref="F90">IF(INDEX($B:$B,ROW())="","", IF($D$7="Yes", INT(IF($D$8="Flat", $D$14*$D$15/$D$20, INDEX($H:$H,ROW()-1)*$D$15/$D$20)) + IF(MOD(ROUNDDOWN(100*IF($D$8="Flat", $D$14*$D$15/$D$20, INDEX($H:$H,ROW()-1)*$D$15/$D$20),0),10)=9, 0.99, (MOD(ROUNDDOWN(100*IF($D$8="Flat", $D$14*$D$15/$D$20, INDEX($H:$H,ROW()-1)*$D$15/$D$20),0),100)+1)/100), IF($D$8="Flat", $D$14*$D$15/$D$20, INDEX($H:$H,ROW()-1)*$D$15/$D$20)))</f>
        <v>15.58</v>
      </c>
      <c r="G90" s="38" cm="1">
        <f t="array" ref="G90">IFERROR(IF($D$7="Yes", INT(INDEX($D:$D,ROW()) - INDEX($F:$F,ROW())) + IF(MOD(ROUNDDOWN(100*(INDEX($D:$D,ROW()) - INDEX($F:$F,ROW())),0),10)=9, 0.99, (MOD(ROUNDDOWN(100*(INDEX($D:$D,ROW()) - INDEX($F:$F,ROW())),0),100)+1)/100), INDEX($D:$D,ROW()) - INDEX($F:$F,ROW())), "")</f>
        <v>927.99</v>
      </c>
      <c r="H90" s="38" cm="1">
        <f t="array" ref="H90">IFERROR(IF(INDEX($G:$G,ROW())="","", MAX(0, IF($D$7="Yes", INT(INDEX($H:$H,ROW()-1) - INDEX($E:$E,ROW()) - INDEX($G:$G,ROW())) + IF(MOD(ROUNDDOWN(100*(INDEX($H:$H,ROW()-1) - INDEX($E:$E,ROW()) - INDEX($G:$G,ROW())),0),10)=9, 0.99, (MOD(ROUNDDOWN(100*(INDEX($H:$H,ROW()-1) - INDEX($E:$E,ROW()) - INDEX($G:$G,ROW())),0),100)+1)/100), INDEX($H:$H,ROW()-1) - INDEX($E:$E,ROW()) - INDEX($G:$G,ROW())))), "")</f>
        <v>2811.05</v>
      </c>
      <c r="I90" s="38"/>
      <c r="J90" s="38">
        <f t="shared" si="3"/>
        <v>6596.5300000000007</v>
      </c>
    </row>
    <row r="91" spans="2:10" ht="20" customHeight="1" x14ac:dyDescent="0.35">
      <c r="B91" s="3">
        <f t="shared" si="2"/>
        <v>58</v>
      </c>
      <c r="C91" s="37" cm="1">
        <f t="array" ref="C91">IF($B91="","",_xlfn.SWITCH($D$17,"Monthly",EDATE($C90,1),"Annually",EDATE($C90,12),"Weekly",$C90+7,"Bi-Weekly",$C90+14,"Semi-Monthly",$C90+15,"Semi-Annually",EDATE($C90,6),"Quarterly",EDATE($C90,3),""))</f>
        <v>47392</v>
      </c>
      <c r="D91" s="38">
        <f t="shared" si="1"/>
        <v>943.56168220054678</v>
      </c>
      <c r="E91" s="38"/>
      <c r="F91" s="38" cm="1">
        <f t="array" ref="F91">IF(INDEX($B:$B,ROW())="","", IF($D$7="Yes", INT(IF($D$8="Flat", $D$14*$D$15/$D$20, INDEX($H:$H,ROW()-1)*$D$15/$D$20)) + IF(MOD(ROUNDDOWN(100*IF($D$8="Flat", $D$14*$D$15/$D$20, INDEX($H:$H,ROW()-1)*$D$15/$D$20),0),10)=9, 0.99, (MOD(ROUNDDOWN(100*IF($D$8="Flat", $D$14*$D$15/$D$20, INDEX($H:$H,ROW()-1)*$D$15/$D$20),0),100)+1)/100), IF($D$8="Flat", $D$14*$D$15/$D$20, INDEX($H:$H,ROW()-1)*$D$15/$D$20)))</f>
        <v>11.72</v>
      </c>
      <c r="G91" s="38" cm="1">
        <f t="array" ref="G91">IFERROR(IF($D$7="Yes", INT(INDEX($D:$D,ROW()) - INDEX($F:$F,ROW())) + IF(MOD(ROUNDDOWN(100*(INDEX($D:$D,ROW()) - INDEX($F:$F,ROW())),0),10)=9, 0.99, (MOD(ROUNDDOWN(100*(INDEX($D:$D,ROW()) - INDEX($F:$F,ROW())),0),100)+1)/100), INDEX($D:$D,ROW()) - INDEX($F:$F,ROW())), "")</f>
        <v>931.85</v>
      </c>
      <c r="H91" s="38" cm="1">
        <f t="array" ref="H91">IFERROR(IF(INDEX($G:$G,ROW())="","", MAX(0, IF($D$7="Yes", INT(INDEX($H:$H,ROW()-1) - INDEX($E:$E,ROW()) - INDEX($G:$G,ROW())) + IF(MOD(ROUNDDOWN(100*(INDEX($H:$H,ROW()-1) - INDEX($E:$E,ROW()) - INDEX($G:$G,ROW())),0),10)=9, 0.99, (MOD(ROUNDDOWN(100*(INDEX($H:$H,ROW()-1) - INDEX($E:$E,ROW()) - INDEX($G:$G,ROW())),0),100)+1)/100), INDEX($H:$H,ROW()-1) - INDEX($E:$E,ROW()) - INDEX($G:$G,ROW())))), "")</f>
        <v>1879.21</v>
      </c>
      <c r="I91" s="38"/>
      <c r="J91" s="38">
        <f t="shared" si="3"/>
        <v>6608.2500000000009</v>
      </c>
    </row>
    <row r="92" spans="2:10" ht="20" customHeight="1" x14ac:dyDescent="0.35">
      <c r="B92" s="3">
        <f t="shared" si="2"/>
        <v>59</v>
      </c>
      <c r="C92" s="37" cm="1">
        <f t="array" ref="C92">IF($B92="","",_xlfn.SWITCH($D$17,"Monthly",EDATE($C91,1),"Annually",EDATE($C91,12),"Weekly",$C91+7,"Bi-Weekly",$C91+14,"Semi-Monthly",$C91+15,"Semi-Annually",EDATE($C91,6),"Quarterly",EDATE($C91,3),""))</f>
        <v>47423</v>
      </c>
      <c r="D92" s="38">
        <f t="shared" si="1"/>
        <v>943.56168220054678</v>
      </c>
      <c r="E92" s="38"/>
      <c r="F92" s="38" cm="1">
        <f t="array" ref="F92">IF(INDEX($B:$B,ROW())="","", IF($D$7="Yes", INT(IF($D$8="Flat", $D$14*$D$15/$D$20, INDEX($H:$H,ROW()-1)*$D$15/$D$20)) + IF(MOD(ROUNDDOWN(100*IF($D$8="Flat", $D$14*$D$15/$D$20, INDEX($H:$H,ROW()-1)*$D$15/$D$20),0),10)=9, 0.99, (MOD(ROUNDDOWN(100*IF($D$8="Flat", $D$14*$D$15/$D$20, INDEX($H:$H,ROW()-1)*$D$15/$D$20),0),100)+1)/100), IF($D$8="Flat", $D$14*$D$15/$D$20, INDEX($H:$H,ROW()-1)*$D$15/$D$20)))</f>
        <v>7.84</v>
      </c>
      <c r="G92" s="38" cm="1">
        <f t="array" ref="G92">IFERROR(IF($D$7="Yes", INT(INDEX($D:$D,ROW()) - INDEX($F:$F,ROW())) + IF(MOD(ROUNDDOWN(100*(INDEX($D:$D,ROW()) - INDEX($F:$F,ROW())),0),10)=9, 0.99, (MOD(ROUNDDOWN(100*(INDEX($D:$D,ROW()) - INDEX($F:$F,ROW())),0),100)+1)/100), INDEX($D:$D,ROW()) - INDEX($F:$F,ROW())), "")</f>
        <v>935.73</v>
      </c>
      <c r="H92" s="38" cm="1">
        <f t="array" ref="H92">IFERROR(IF(INDEX($G:$G,ROW())="","", MAX(0, IF($D$7="Yes", INT(INDEX($H:$H,ROW()-1) - INDEX($E:$E,ROW()) - INDEX($G:$G,ROW())) + IF(MOD(ROUNDDOWN(100*(INDEX($H:$H,ROW()-1) - INDEX($E:$E,ROW()) - INDEX($G:$G,ROW())),0),10)=9, 0.99, (MOD(ROUNDDOWN(100*(INDEX($H:$H,ROW()-1) - INDEX($E:$E,ROW()) - INDEX($G:$G,ROW())),0),100)+1)/100), INDEX($H:$H,ROW()-1) - INDEX($E:$E,ROW()) - INDEX($G:$G,ROW())))), "")</f>
        <v>943.49</v>
      </c>
      <c r="I92" s="38"/>
      <c r="J92" s="38">
        <f t="shared" si="3"/>
        <v>6616.0900000000011</v>
      </c>
    </row>
    <row r="93" spans="2:10" ht="20" customHeight="1" x14ac:dyDescent="0.35">
      <c r="B93" s="3">
        <f t="shared" si="2"/>
        <v>60</v>
      </c>
      <c r="C93" s="37" cm="1">
        <f t="array" ref="C93">IF($B93="","",_xlfn.SWITCH($D$17,"Monthly",EDATE($C92,1),"Annually",EDATE($C92,12),"Weekly",$C92+7,"Bi-Weekly",$C92+14,"Semi-Monthly",$C92+15,"Semi-Annually",EDATE($C92,6),"Quarterly",EDATE($C92,3),""))</f>
        <v>47453</v>
      </c>
      <c r="D93" s="38">
        <f t="shared" si="1"/>
        <v>947.43000000000006</v>
      </c>
      <c r="E93" s="38"/>
      <c r="F93" s="38" cm="1">
        <f t="array" ref="F93">IF(INDEX($B:$B,ROW())="","", IF($D$7="Yes", INT(IF($D$8="Flat", $D$14*$D$15/$D$20, INDEX($H:$H,ROW()-1)*$D$15/$D$20)) + IF(MOD(ROUNDDOWN(100*IF($D$8="Flat", $D$14*$D$15/$D$20, INDEX($H:$H,ROW()-1)*$D$15/$D$20),0),10)=9, 0.99, (MOD(ROUNDDOWN(100*IF($D$8="Flat", $D$14*$D$15/$D$20, INDEX($H:$H,ROW()-1)*$D$15/$D$20),0),100)+1)/100), IF($D$8="Flat", $D$14*$D$15/$D$20, INDEX($H:$H,ROW()-1)*$D$15/$D$20)))</f>
        <v>3.94</v>
      </c>
      <c r="G93" s="38" cm="1">
        <f t="array" ref="G93">IFERROR(IF($D$7="Yes", INT(INDEX($D:$D,ROW()) - INDEX($F:$F,ROW())) + IF(MOD(ROUNDDOWN(100*(INDEX($D:$D,ROW()) - INDEX($F:$F,ROW())),0),10)=9, 0.99, (MOD(ROUNDDOWN(100*(INDEX($D:$D,ROW()) - INDEX($F:$F,ROW())),0),100)+1)/100), INDEX($D:$D,ROW()) - INDEX($F:$F,ROW())), "")</f>
        <v>943.99</v>
      </c>
      <c r="H93" s="38" cm="1">
        <f t="array" ref="H93">IFERROR(IF(INDEX($G:$G,ROW())="","", MAX(0, IF($D$7="Yes", INT(INDEX($H:$H,ROW()-1) - INDEX($E:$E,ROW()) - INDEX($G:$G,ROW())) + IF(MOD(ROUNDDOWN(100*(INDEX($H:$H,ROW()-1) - INDEX($E:$E,ROW()) - INDEX($G:$G,ROW())),0),10)=9, 0.99, (MOD(ROUNDDOWN(100*(INDEX($H:$H,ROW()-1) - INDEX($E:$E,ROW()) - INDEX($G:$G,ROW())),0),100)+1)/100), INDEX($H:$H,ROW()-1) - INDEX($E:$E,ROW()) - INDEX($G:$G,ROW())))), "")</f>
        <v>0</v>
      </c>
      <c r="I93" s="38"/>
      <c r="J93" s="38">
        <f t="shared" si="3"/>
        <v>6620.0300000000007</v>
      </c>
    </row>
    <row r="94" spans="2:10" ht="20" customHeight="1" x14ac:dyDescent="0.35">
      <c r="B94" s="3" t="str">
        <f t="shared" si="2"/>
        <v/>
      </c>
      <c r="C94" s="37" t="str" cm="1">
        <f t="array" ref="C94">IF($B94="","",_xlfn.SWITCH($D$17,"Monthly",EDATE($C93,1),"Annually",EDATE($C93,12),"Weekly",$C93+7,"Bi-Weekly",$C93+14,"Semi-Monthly",$C93+15,"Semi-Annually",EDATE($C93,6),"Quarterly",EDATE($C93,3),""))</f>
        <v/>
      </c>
      <c r="D94" s="38" t="str">
        <f t="shared" si="1"/>
        <v/>
      </c>
      <c r="E94" s="38"/>
      <c r="F94" s="38" t="str" cm="1">
        <f t="array" ref="F94">IF(INDEX($B:$B,ROW())="","", IF($D$7="Yes", INT(IF($D$8="Flat", $D$14*$D$15/$D$20, INDEX($H:$H,ROW()-1)*$D$15/$D$20)) + IF(MOD(ROUNDDOWN(100*IF($D$8="Flat", $D$14*$D$15/$D$20, INDEX($H:$H,ROW()-1)*$D$15/$D$20),0),10)=9, 0.99, (MOD(ROUNDDOWN(100*IF($D$8="Flat", $D$14*$D$15/$D$20, INDEX($H:$H,ROW()-1)*$D$15/$D$20),0),100)+1)/100), IF($D$8="Flat", $D$14*$D$15/$D$20, INDEX($H:$H,ROW()-1)*$D$15/$D$20)))</f>
        <v/>
      </c>
      <c r="G94" s="38" t="str" cm="1">
        <f t="array" ref="G94">IFERROR(IF($D$7="Yes", INT(INDEX($D:$D,ROW()) - INDEX($F:$F,ROW())) + IF(MOD(ROUNDDOWN(100*(INDEX($D:$D,ROW()) - INDEX($F:$F,ROW())),0),10)=9, 0.99, (MOD(ROUNDDOWN(100*(INDEX($D:$D,ROW()) - INDEX($F:$F,ROW())),0),100)+1)/100), INDEX($D:$D,ROW()) - INDEX($F:$F,ROW())), "")</f>
        <v/>
      </c>
      <c r="H94" s="38" t="str" cm="1">
        <f t="array" ref="H94">IFERROR(IF(INDEX($G:$G,ROW())="","", MAX(0, IF($D$7="Yes", INT(INDEX($H:$H,ROW()-1) - INDEX($E:$E,ROW()) - INDEX($G:$G,ROW())) + IF(MOD(ROUNDDOWN(100*(INDEX($H:$H,ROW()-1) - INDEX($E:$E,ROW()) - INDEX($G:$G,ROW())),0),10)=9, 0.99, (MOD(ROUNDDOWN(100*(INDEX($H:$H,ROW()-1) - INDEX($E:$E,ROW()) - INDEX($G:$G,ROW())),0),100)+1)/100), INDEX($H:$H,ROW()-1) - INDEX($E:$E,ROW()) - INDEX($G:$G,ROW())))), "")</f>
        <v/>
      </c>
      <c r="I94" s="38"/>
      <c r="J94" s="38" t="str">
        <f t="shared" si="3"/>
        <v/>
      </c>
    </row>
    <row r="95" spans="2:10" ht="20" customHeight="1" x14ac:dyDescent="0.35">
      <c r="B95" s="3" t="str">
        <f t="shared" si="2"/>
        <v/>
      </c>
      <c r="C95" s="37" t="str" cm="1">
        <f t="array" ref="C95">IF($B95="","",_xlfn.SWITCH($D$17,"Monthly",EDATE($C94,1),"Annually",EDATE($C94,12),"Weekly",$C94+7,"Bi-Weekly",$C94+14,"Semi-Monthly",$C94+15,"Semi-Annually",EDATE($C94,6),"Quarterly",EDATE($C94,3),""))</f>
        <v/>
      </c>
      <c r="D95" s="38" t="str">
        <f t="shared" si="1"/>
        <v/>
      </c>
      <c r="E95" s="38"/>
      <c r="F95" s="38" t="str" cm="1">
        <f t="array" ref="F95">IF(INDEX($B:$B,ROW())="","", IF($D$7="Yes", INT(IF($D$8="Flat", $D$14*$D$15/$D$20, INDEX($H:$H,ROW()-1)*$D$15/$D$20)) + IF(MOD(ROUNDDOWN(100*IF($D$8="Flat", $D$14*$D$15/$D$20, INDEX($H:$H,ROW()-1)*$D$15/$D$20),0),10)=9, 0.99, (MOD(ROUNDDOWN(100*IF($D$8="Flat", $D$14*$D$15/$D$20, INDEX($H:$H,ROW()-1)*$D$15/$D$20),0),100)+1)/100), IF($D$8="Flat", $D$14*$D$15/$D$20, INDEX($H:$H,ROW()-1)*$D$15/$D$20)))</f>
        <v/>
      </c>
      <c r="G95" s="38" t="str" cm="1">
        <f t="array" ref="G95">IFERROR(IF($D$7="Yes", INT(INDEX($D:$D,ROW()) - INDEX($F:$F,ROW())) + IF(MOD(ROUNDDOWN(100*(INDEX($D:$D,ROW()) - INDEX($F:$F,ROW())),0),10)=9, 0.99, (MOD(ROUNDDOWN(100*(INDEX($D:$D,ROW()) - INDEX($F:$F,ROW())),0),100)+1)/100), INDEX($D:$D,ROW()) - INDEX($F:$F,ROW())), "")</f>
        <v/>
      </c>
      <c r="H95" s="38" t="str" cm="1">
        <f t="array" ref="H95">IFERROR(IF(INDEX($G:$G,ROW())="","", MAX(0, IF($D$7="Yes", INT(INDEX($H:$H,ROW()-1) - INDEX($E:$E,ROW()) - INDEX($G:$G,ROW())) + IF(MOD(ROUNDDOWN(100*(INDEX($H:$H,ROW()-1) - INDEX($E:$E,ROW()) - INDEX($G:$G,ROW())),0),10)=9, 0.99, (MOD(ROUNDDOWN(100*(INDEX($H:$H,ROW()-1) - INDEX($E:$E,ROW()) - INDEX($G:$G,ROW())),0),100)+1)/100), INDEX($H:$H,ROW()-1) - INDEX($E:$E,ROW()) - INDEX($G:$G,ROW())))), "")</f>
        <v/>
      </c>
      <c r="I95" s="38"/>
      <c r="J95" s="38" t="str">
        <f t="shared" si="3"/>
        <v/>
      </c>
    </row>
    <row r="96" spans="2:10" ht="20" customHeight="1" x14ac:dyDescent="0.35">
      <c r="B96" s="3" t="str">
        <f t="shared" si="2"/>
        <v/>
      </c>
      <c r="C96" s="37" t="str" cm="1">
        <f t="array" ref="C96">IF($B96="","",_xlfn.SWITCH($D$17,"Monthly",EDATE($C95,1),"Annually",EDATE($C95,12),"Weekly",$C95+7,"Bi-Weekly",$C95+14,"Semi-Monthly",$C95+15,"Semi-Annually",EDATE($C95,6),"Quarterly",EDATE($C95,3),""))</f>
        <v/>
      </c>
      <c r="D96" s="38" t="str">
        <f t="shared" si="1"/>
        <v/>
      </c>
      <c r="E96" s="38"/>
      <c r="F96" s="38" t="str" cm="1">
        <f t="array" ref="F96">IF(INDEX($B:$B,ROW())="","", IF($D$7="Yes", INT(IF($D$8="Flat", $D$14*$D$15/$D$20, INDEX($H:$H,ROW()-1)*$D$15/$D$20)) + IF(MOD(ROUNDDOWN(100*IF($D$8="Flat", $D$14*$D$15/$D$20, INDEX($H:$H,ROW()-1)*$D$15/$D$20),0),10)=9, 0.99, (MOD(ROUNDDOWN(100*IF($D$8="Flat", $D$14*$D$15/$D$20, INDEX($H:$H,ROW()-1)*$D$15/$D$20),0),100)+1)/100), IF($D$8="Flat", $D$14*$D$15/$D$20, INDEX($H:$H,ROW()-1)*$D$15/$D$20)))</f>
        <v/>
      </c>
      <c r="G96" s="38" t="str" cm="1">
        <f t="array" ref="G96">IFERROR(IF($D$7="Yes", INT(INDEX($D:$D,ROW()) - INDEX($F:$F,ROW())) + IF(MOD(ROUNDDOWN(100*(INDEX($D:$D,ROW()) - INDEX($F:$F,ROW())),0),10)=9, 0.99, (MOD(ROUNDDOWN(100*(INDEX($D:$D,ROW()) - INDEX($F:$F,ROW())),0),100)+1)/100), INDEX($D:$D,ROW()) - INDEX($F:$F,ROW())), "")</f>
        <v/>
      </c>
      <c r="H96" s="38" t="str" cm="1">
        <f t="array" ref="H96">IFERROR(IF(INDEX($G:$G,ROW())="","", MAX(0, IF($D$7="Yes", INT(INDEX($H:$H,ROW()-1) - INDEX($E:$E,ROW()) - INDEX($G:$G,ROW())) + IF(MOD(ROUNDDOWN(100*(INDEX($H:$H,ROW()-1) - INDEX($E:$E,ROW()) - INDEX($G:$G,ROW())),0),10)=9, 0.99, (MOD(ROUNDDOWN(100*(INDEX($H:$H,ROW()-1) - INDEX($E:$E,ROW()) - INDEX($G:$G,ROW())),0),100)+1)/100), INDEX($H:$H,ROW()-1) - INDEX($E:$E,ROW()) - INDEX($G:$G,ROW())))), "")</f>
        <v/>
      </c>
      <c r="I96" s="38"/>
      <c r="J96" s="38" t="str">
        <f t="shared" si="3"/>
        <v/>
      </c>
    </row>
    <row r="97" spans="2:10" ht="20" customHeight="1" x14ac:dyDescent="0.35">
      <c r="B97" s="3" t="str">
        <f t="shared" si="2"/>
        <v/>
      </c>
      <c r="C97" s="37" t="str" cm="1">
        <f t="array" ref="C97">IF($B97="","",_xlfn.SWITCH($D$17,"Monthly",EDATE($C96,1),"Annually",EDATE($C96,12),"Weekly",$C96+7,"Bi-Weekly",$C96+14,"Semi-Monthly",$C96+15,"Semi-Annually",EDATE($C96,6),"Quarterly",EDATE($C96,3),""))</f>
        <v/>
      </c>
      <c r="D97" s="38" t="str">
        <f t="shared" si="1"/>
        <v/>
      </c>
      <c r="E97" s="38"/>
      <c r="F97" s="38" t="str" cm="1">
        <f t="array" ref="F97">IF(INDEX($B:$B,ROW())="","", IF($D$7="Yes", INT(IF($D$8="Flat", $D$14*$D$15/$D$20, INDEX($H:$H,ROW()-1)*$D$15/$D$20)) + IF(MOD(ROUNDDOWN(100*IF($D$8="Flat", $D$14*$D$15/$D$20, INDEX($H:$H,ROW()-1)*$D$15/$D$20),0),10)=9, 0.99, (MOD(ROUNDDOWN(100*IF($D$8="Flat", $D$14*$D$15/$D$20, INDEX($H:$H,ROW()-1)*$D$15/$D$20),0),100)+1)/100), IF($D$8="Flat", $D$14*$D$15/$D$20, INDEX($H:$H,ROW()-1)*$D$15/$D$20)))</f>
        <v/>
      </c>
      <c r="G97" s="38" t="str" cm="1">
        <f t="array" ref="G97">IFERROR(IF($D$7="Yes", INT(INDEX($D:$D,ROW()) - INDEX($F:$F,ROW())) + IF(MOD(ROUNDDOWN(100*(INDEX($D:$D,ROW()) - INDEX($F:$F,ROW())),0),10)=9, 0.99, (MOD(ROUNDDOWN(100*(INDEX($D:$D,ROW()) - INDEX($F:$F,ROW())),0),100)+1)/100), INDEX($D:$D,ROW()) - INDEX($F:$F,ROW())), "")</f>
        <v/>
      </c>
      <c r="H97" s="38" t="str" cm="1">
        <f t="array" ref="H97">IFERROR(IF(INDEX($G:$G,ROW())="","", MAX(0, IF($D$7="Yes", INT(INDEX($H:$H,ROW()-1) - INDEX($E:$E,ROW()) - INDEX($G:$G,ROW())) + IF(MOD(ROUNDDOWN(100*(INDEX($H:$H,ROW()-1) - INDEX($E:$E,ROW()) - INDEX($G:$G,ROW())),0),10)=9, 0.99, (MOD(ROUNDDOWN(100*(INDEX($H:$H,ROW()-1) - INDEX($E:$E,ROW()) - INDEX($G:$G,ROW())),0),100)+1)/100), INDEX($H:$H,ROW()-1) - INDEX($E:$E,ROW()) - INDEX($G:$G,ROW())))), "")</f>
        <v/>
      </c>
      <c r="I97" s="38"/>
      <c r="J97" s="38" t="str">
        <f t="shared" si="3"/>
        <v/>
      </c>
    </row>
    <row r="98" spans="2:10" ht="20" customHeight="1" x14ac:dyDescent="0.35">
      <c r="B98" s="3" t="str">
        <f t="shared" si="2"/>
        <v/>
      </c>
      <c r="C98" s="37" t="str" cm="1">
        <f t="array" ref="C98">IF($B98="","",_xlfn.SWITCH($D$17,"Monthly",EDATE($C97,1),"Annually",EDATE($C97,12),"Weekly",$C97+7,"Bi-Weekly",$C97+14,"Semi-Monthly",$C97+15,"Semi-Annually",EDATE($C97,6),"Quarterly",EDATE($C97,3),""))</f>
        <v/>
      </c>
      <c r="D98" s="38" t="str">
        <f t="shared" ref="D98:D161" si="4">IF($B98="","",IF($H97&lt;($I$23+($I$23/2)),(H97+F98-E98),$I$23))</f>
        <v/>
      </c>
      <c r="E98" s="38"/>
      <c r="F98" s="38" t="str" cm="1">
        <f t="array" ref="F98">IF(INDEX($B:$B,ROW())="","", IF($D$7="Yes", INT(IF($D$8="Flat", $D$14*$D$15/$D$20, INDEX($H:$H,ROW()-1)*$D$15/$D$20)) + IF(MOD(ROUNDDOWN(100*IF($D$8="Flat", $D$14*$D$15/$D$20, INDEX($H:$H,ROW()-1)*$D$15/$D$20),0),10)=9, 0.99, (MOD(ROUNDDOWN(100*IF($D$8="Flat", $D$14*$D$15/$D$20, INDEX($H:$H,ROW()-1)*$D$15/$D$20),0),100)+1)/100), IF($D$8="Flat", $D$14*$D$15/$D$20, INDEX($H:$H,ROW()-1)*$D$15/$D$20)))</f>
        <v/>
      </c>
      <c r="G98" s="38" t="str" cm="1">
        <f t="array" ref="G98">IFERROR(IF($D$7="Yes", INT(INDEX($D:$D,ROW()) - INDEX($F:$F,ROW())) + IF(MOD(ROUNDDOWN(100*(INDEX($D:$D,ROW()) - INDEX($F:$F,ROW())),0),10)=9, 0.99, (MOD(ROUNDDOWN(100*(INDEX($D:$D,ROW()) - INDEX($F:$F,ROW())),0),100)+1)/100), INDEX($D:$D,ROW()) - INDEX($F:$F,ROW())), "")</f>
        <v/>
      </c>
      <c r="H98" s="38" t="str" cm="1">
        <f t="array" ref="H98">IFERROR(IF(INDEX($G:$G,ROW())="","", MAX(0, IF($D$7="Yes", INT(INDEX($H:$H,ROW()-1) - INDEX($E:$E,ROW()) - INDEX($G:$G,ROW())) + IF(MOD(ROUNDDOWN(100*(INDEX($H:$H,ROW()-1) - INDEX($E:$E,ROW()) - INDEX($G:$G,ROW())),0),10)=9, 0.99, (MOD(ROUNDDOWN(100*(INDEX($H:$H,ROW()-1) - INDEX($E:$E,ROW()) - INDEX($G:$G,ROW())),0),100)+1)/100), INDEX($H:$H,ROW()-1) - INDEX($E:$E,ROW()) - INDEX($G:$G,ROW())))), "")</f>
        <v/>
      </c>
      <c r="I98" s="38"/>
      <c r="J98" s="38" t="str">
        <f t="shared" si="3"/>
        <v/>
      </c>
    </row>
    <row r="99" spans="2:10" ht="20" customHeight="1" x14ac:dyDescent="0.35">
      <c r="B99" s="3" t="str">
        <f t="shared" ref="B99:B162" si="5">IFERROR(IF(OR($H98="",ABS($H98)&lt;=0.01),"",B98+1),"")</f>
        <v/>
      </c>
      <c r="C99" s="37" t="str" cm="1">
        <f t="array" ref="C99">IF($B99="","",_xlfn.SWITCH($D$17,"Monthly",EDATE($C98,1),"Annually",EDATE($C98,12),"Weekly",$C98+7,"Bi-Weekly",$C98+14,"Semi-Monthly",$C98+15,"Semi-Annually",EDATE($C98,6),"Quarterly",EDATE($C98,3),""))</f>
        <v/>
      </c>
      <c r="D99" s="38" t="str">
        <f t="shared" si="4"/>
        <v/>
      </c>
      <c r="E99" s="38"/>
      <c r="F99" s="38" t="str" cm="1">
        <f t="array" ref="F99">IF(INDEX($B:$B,ROW())="","", IF($D$7="Yes", INT(IF($D$8="Flat", $D$14*$D$15/$D$20, INDEX($H:$H,ROW()-1)*$D$15/$D$20)) + IF(MOD(ROUNDDOWN(100*IF($D$8="Flat", $D$14*$D$15/$D$20, INDEX($H:$H,ROW()-1)*$D$15/$D$20),0),10)=9, 0.99, (MOD(ROUNDDOWN(100*IF($D$8="Flat", $D$14*$D$15/$D$20, INDEX($H:$H,ROW()-1)*$D$15/$D$20),0),100)+1)/100), IF($D$8="Flat", $D$14*$D$15/$D$20, INDEX($H:$H,ROW()-1)*$D$15/$D$20)))</f>
        <v/>
      </c>
      <c r="G99" s="38" t="str" cm="1">
        <f t="array" ref="G99">IFERROR(IF($D$7="Yes", INT(INDEX($D:$D,ROW()) - INDEX($F:$F,ROW())) + IF(MOD(ROUNDDOWN(100*(INDEX($D:$D,ROW()) - INDEX($F:$F,ROW())),0),10)=9, 0.99, (MOD(ROUNDDOWN(100*(INDEX($D:$D,ROW()) - INDEX($F:$F,ROW())),0),100)+1)/100), INDEX($D:$D,ROW()) - INDEX($F:$F,ROW())), "")</f>
        <v/>
      </c>
      <c r="H99" s="38" t="str" cm="1">
        <f t="array" ref="H99">IFERROR(IF(INDEX($G:$G,ROW())="","", MAX(0, IF($D$7="Yes", INT(INDEX($H:$H,ROW()-1) - INDEX($E:$E,ROW()) - INDEX($G:$G,ROW())) + IF(MOD(ROUNDDOWN(100*(INDEX($H:$H,ROW()-1) - INDEX($E:$E,ROW()) - INDEX($G:$G,ROW())),0),10)=9, 0.99, (MOD(ROUNDDOWN(100*(INDEX($H:$H,ROW()-1) - INDEX($E:$E,ROW()) - INDEX($G:$G,ROW())),0),100)+1)/100), INDEX($H:$H,ROW()-1) - INDEX($E:$E,ROW()) - INDEX($G:$G,ROW())))), "")</f>
        <v/>
      </c>
      <c r="I99" s="38"/>
      <c r="J99" s="38" t="str">
        <f t="shared" si="3"/>
        <v/>
      </c>
    </row>
    <row r="100" spans="2:10" ht="20" customHeight="1" x14ac:dyDescent="0.35">
      <c r="B100" s="3" t="str">
        <f t="shared" si="5"/>
        <v/>
      </c>
      <c r="C100" s="37" t="str" cm="1">
        <f t="array" ref="C100">IF($B100="","",_xlfn.SWITCH($D$17,"Monthly",EDATE($C99,1),"Annually",EDATE($C99,12),"Weekly",$C99+7,"Bi-Weekly",$C99+14,"Semi-Monthly",$C99+15,"Semi-Annually",EDATE($C99,6),"Quarterly",EDATE($C99,3),""))</f>
        <v/>
      </c>
      <c r="D100" s="38" t="str">
        <f t="shared" si="4"/>
        <v/>
      </c>
      <c r="E100" s="38"/>
      <c r="F100" s="38" t="str" cm="1">
        <f t="array" ref="F100">IF(INDEX($B:$B,ROW())="","", IF($D$7="Yes", INT(IF($D$8="Flat", $D$14*$D$15/$D$20, INDEX($H:$H,ROW()-1)*$D$15/$D$20)) + IF(MOD(ROUNDDOWN(100*IF($D$8="Flat", $D$14*$D$15/$D$20, INDEX($H:$H,ROW()-1)*$D$15/$D$20),0),10)=9, 0.99, (MOD(ROUNDDOWN(100*IF($D$8="Flat", $D$14*$D$15/$D$20, INDEX($H:$H,ROW()-1)*$D$15/$D$20),0),100)+1)/100), IF($D$8="Flat", $D$14*$D$15/$D$20, INDEX($H:$H,ROW()-1)*$D$15/$D$20)))</f>
        <v/>
      </c>
      <c r="G100" s="38" t="str" cm="1">
        <f t="array" ref="G100">IFERROR(IF($D$7="Yes", INT(INDEX($D:$D,ROW()) - INDEX($F:$F,ROW())) + IF(MOD(ROUNDDOWN(100*(INDEX($D:$D,ROW()) - INDEX($F:$F,ROW())),0),10)=9, 0.99, (MOD(ROUNDDOWN(100*(INDEX($D:$D,ROW()) - INDEX($F:$F,ROW())),0),100)+1)/100), INDEX($D:$D,ROW()) - INDEX($F:$F,ROW())), "")</f>
        <v/>
      </c>
      <c r="H100" s="38" t="str" cm="1">
        <f t="array" ref="H100">IFERROR(IF(INDEX($G:$G,ROW())="","", MAX(0, IF($D$7="Yes", INT(INDEX($H:$H,ROW()-1) - INDEX($E:$E,ROW()) - INDEX($G:$G,ROW())) + IF(MOD(ROUNDDOWN(100*(INDEX($H:$H,ROW()-1) - INDEX($E:$E,ROW()) - INDEX($G:$G,ROW())),0),10)=9, 0.99, (MOD(ROUNDDOWN(100*(INDEX($H:$H,ROW()-1) - INDEX($E:$E,ROW()) - INDEX($G:$G,ROW())),0),100)+1)/100), INDEX($H:$H,ROW()-1) - INDEX($E:$E,ROW()) - INDEX($G:$G,ROW())))), "")</f>
        <v/>
      </c>
      <c r="I100" s="38"/>
      <c r="J100" s="38" t="str">
        <f t="shared" ref="J100:J163" si="6">IFERROR(J99+F100,"")</f>
        <v/>
      </c>
    </row>
    <row r="101" spans="2:10" ht="20" customHeight="1" x14ac:dyDescent="0.35">
      <c r="B101" s="3" t="str">
        <f t="shared" si="5"/>
        <v/>
      </c>
      <c r="C101" s="37" t="str" cm="1">
        <f t="array" ref="C101">IF($B101="","",_xlfn.SWITCH($D$17,"Monthly",EDATE($C100,1),"Annually",EDATE($C100,12),"Weekly",$C100+7,"Bi-Weekly",$C100+14,"Semi-Monthly",$C100+15,"Semi-Annually",EDATE($C100,6),"Quarterly",EDATE($C100,3),""))</f>
        <v/>
      </c>
      <c r="D101" s="38" t="str">
        <f t="shared" si="4"/>
        <v/>
      </c>
      <c r="E101" s="38"/>
      <c r="F101" s="38" t="str" cm="1">
        <f t="array" ref="F101">IF(INDEX($B:$B,ROW())="","", IF($D$7="Yes", INT(IF($D$8="Flat", $D$14*$D$15/$D$20, INDEX($H:$H,ROW()-1)*$D$15/$D$20)) + IF(MOD(ROUNDDOWN(100*IF($D$8="Flat", $D$14*$D$15/$D$20, INDEX($H:$H,ROW()-1)*$D$15/$D$20),0),10)=9, 0.99, (MOD(ROUNDDOWN(100*IF($D$8="Flat", $D$14*$D$15/$D$20, INDEX($H:$H,ROW()-1)*$D$15/$D$20),0),100)+1)/100), IF($D$8="Flat", $D$14*$D$15/$D$20, INDEX($H:$H,ROW()-1)*$D$15/$D$20)))</f>
        <v/>
      </c>
      <c r="G101" s="38" t="str" cm="1">
        <f t="array" ref="G101">IFERROR(IF($D$7="Yes", INT(INDEX($D:$D,ROW()) - INDEX($F:$F,ROW())) + IF(MOD(ROUNDDOWN(100*(INDEX($D:$D,ROW()) - INDEX($F:$F,ROW())),0),10)=9, 0.99, (MOD(ROUNDDOWN(100*(INDEX($D:$D,ROW()) - INDEX($F:$F,ROW())),0),100)+1)/100), INDEX($D:$D,ROW()) - INDEX($F:$F,ROW())), "")</f>
        <v/>
      </c>
      <c r="H101" s="38" t="str" cm="1">
        <f t="array" ref="H101">IFERROR(IF(INDEX($G:$G,ROW())="","", MAX(0, IF($D$7="Yes", INT(INDEX($H:$H,ROW()-1) - INDEX($E:$E,ROW()) - INDEX($G:$G,ROW())) + IF(MOD(ROUNDDOWN(100*(INDEX($H:$H,ROW()-1) - INDEX($E:$E,ROW()) - INDEX($G:$G,ROW())),0),10)=9, 0.99, (MOD(ROUNDDOWN(100*(INDEX($H:$H,ROW()-1) - INDEX($E:$E,ROW()) - INDEX($G:$G,ROW())),0),100)+1)/100), INDEX($H:$H,ROW()-1) - INDEX($E:$E,ROW()) - INDEX($G:$G,ROW())))), "")</f>
        <v/>
      </c>
      <c r="I101" s="38"/>
      <c r="J101" s="38" t="str">
        <f t="shared" si="6"/>
        <v/>
      </c>
    </row>
    <row r="102" spans="2:10" ht="20" customHeight="1" x14ac:dyDescent="0.35">
      <c r="B102" s="3" t="str">
        <f t="shared" si="5"/>
        <v/>
      </c>
      <c r="C102" s="37" t="str" cm="1">
        <f t="array" ref="C102">IF($B102="","",_xlfn.SWITCH($D$17,"Monthly",EDATE($C101,1),"Annually",EDATE($C101,12),"Weekly",$C101+7,"Bi-Weekly",$C101+14,"Semi-Monthly",$C101+15,"Semi-Annually",EDATE($C101,6),"Quarterly",EDATE($C101,3),""))</f>
        <v/>
      </c>
      <c r="D102" s="38" t="str">
        <f t="shared" si="4"/>
        <v/>
      </c>
      <c r="E102" s="38"/>
      <c r="F102" s="38" t="str" cm="1">
        <f t="array" ref="F102">IF(INDEX($B:$B,ROW())="","", IF($D$7="Yes", INT(IF($D$8="Flat", $D$14*$D$15/$D$20, INDEX($H:$H,ROW()-1)*$D$15/$D$20)) + IF(MOD(ROUNDDOWN(100*IF($D$8="Flat", $D$14*$D$15/$D$20, INDEX($H:$H,ROW()-1)*$D$15/$D$20),0),10)=9, 0.99, (MOD(ROUNDDOWN(100*IF($D$8="Flat", $D$14*$D$15/$D$20, INDEX($H:$H,ROW()-1)*$D$15/$D$20),0),100)+1)/100), IF($D$8="Flat", $D$14*$D$15/$D$20, INDEX($H:$H,ROW()-1)*$D$15/$D$20)))</f>
        <v/>
      </c>
      <c r="G102" s="38" t="str" cm="1">
        <f t="array" ref="G102">IFERROR(IF($D$7="Yes", INT(INDEX($D:$D,ROW()) - INDEX($F:$F,ROW())) + IF(MOD(ROUNDDOWN(100*(INDEX($D:$D,ROW()) - INDEX($F:$F,ROW())),0),10)=9, 0.99, (MOD(ROUNDDOWN(100*(INDEX($D:$D,ROW()) - INDEX($F:$F,ROW())),0),100)+1)/100), INDEX($D:$D,ROW()) - INDEX($F:$F,ROW())), "")</f>
        <v/>
      </c>
      <c r="H102" s="38" t="str" cm="1">
        <f t="array" ref="H102">IFERROR(IF(INDEX($G:$G,ROW())="","", MAX(0, IF($D$7="Yes", INT(INDEX($H:$H,ROW()-1) - INDEX($E:$E,ROW()) - INDEX($G:$G,ROW())) + IF(MOD(ROUNDDOWN(100*(INDEX($H:$H,ROW()-1) - INDEX($E:$E,ROW()) - INDEX($G:$G,ROW())),0),10)=9, 0.99, (MOD(ROUNDDOWN(100*(INDEX($H:$H,ROW()-1) - INDEX($E:$E,ROW()) - INDEX($G:$G,ROW())),0),100)+1)/100), INDEX($H:$H,ROW()-1) - INDEX($E:$E,ROW()) - INDEX($G:$G,ROW())))), "")</f>
        <v/>
      </c>
      <c r="I102" s="38"/>
      <c r="J102" s="38" t="str">
        <f t="shared" si="6"/>
        <v/>
      </c>
    </row>
    <row r="103" spans="2:10" ht="20" customHeight="1" x14ac:dyDescent="0.35">
      <c r="B103" s="3" t="str">
        <f t="shared" si="5"/>
        <v/>
      </c>
      <c r="C103" s="37" t="str" cm="1">
        <f t="array" ref="C103">IF($B103="","",_xlfn.SWITCH($D$17,"Monthly",EDATE($C102,1),"Annually",EDATE($C102,12),"Weekly",$C102+7,"Bi-Weekly",$C102+14,"Semi-Monthly",$C102+15,"Semi-Annually",EDATE($C102,6),"Quarterly",EDATE($C102,3),""))</f>
        <v/>
      </c>
      <c r="D103" s="38" t="str">
        <f t="shared" si="4"/>
        <v/>
      </c>
      <c r="E103" s="38"/>
      <c r="F103" s="38" t="str" cm="1">
        <f t="array" ref="F103">IF(INDEX($B:$B,ROW())="","", IF($D$7="Yes", INT(IF($D$8="Flat", $D$14*$D$15/$D$20, INDEX($H:$H,ROW()-1)*$D$15/$D$20)) + IF(MOD(ROUNDDOWN(100*IF($D$8="Flat", $D$14*$D$15/$D$20, INDEX($H:$H,ROW()-1)*$D$15/$D$20),0),10)=9, 0.99, (MOD(ROUNDDOWN(100*IF($D$8="Flat", $D$14*$D$15/$D$20, INDEX($H:$H,ROW()-1)*$D$15/$D$20),0),100)+1)/100), IF($D$8="Flat", $D$14*$D$15/$D$20, INDEX($H:$H,ROW()-1)*$D$15/$D$20)))</f>
        <v/>
      </c>
      <c r="G103" s="38" t="str" cm="1">
        <f t="array" ref="G103">IFERROR(IF($D$7="Yes", INT(INDEX($D:$D,ROW()) - INDEX($F:$F,ROW())) + IF(MOD(ROUNDDOWN(100*(INDEX($D:$D,ROW()) - INDEX($F:$F,ROW())),0),10)=9, 0.99, (MOD(ROUNDDOWN(100*(INDEX($D:$D,ROW()) - INDEX($F:$F,ROW())),0),100)+1)/100), INDEX($D:$D,ROW()) - INDEX($F:$F,ROW())), "")</f>
        <v/>
      </c>
      <c r="H103" s="38" t="str" cm="1">
        <f t="array" ref="H103">IFERROR(IF(INDEX($G:$G,ROW())="","", MAX(0, IF($D$7="Yes", INT(INDEX($H:$H,ROW()-1) - INDEX($E:$E,ROW()) - INDEX($G:$G,ROW())) + IF(MOD(ROUNDDOWN(100*(INDEX($H:$H,ROW()-1) - INDEX($E:$E,ROW()) - INDEX($G:$G,ROW())),0),10)=9, 0.99, (MOD(ROUNDDOWN(100*(INDEX($H:$H,ROW()-1) - INDEX($E:$E,ROW()) - INDEX($G:$G,ROW())),0),100)+1)/100), INDEX($H:$H,ROW()-1) - INDEX($E:$E,ROW()) - INDEX($G:$G,ROW())))), "")</f>
        <v/>
      </c>
      <c r="I103" s="38"/>
      <c r="J103" s="38" t="str">
        <f t="shared" si="6"/>
        <v/>
      </c>
    </row>
    <row r="104" spans="2:10" ht="20" customHeight="1" x14ac:dyDescent="0.35">
      <c r="B104" s="3" t="str">
        <f t="shared" si="5"/>
        <v/>
      </c>
      <c r="C104" s="37" t="str" cm="1">
        <f t="array" ref="C104">IF($B104="","",_xlfn.SWITCH($D$17,"Monthly",EDATE($C103,1),"Annually",EDATE($C103,12),"Weekly",$C103+7,"Bi-Weekly",$C103+14,"Semi-Monthly",$C103+15,"Semi-Annually",EDATE($C103,6),"Quarterly",EDATE($C103,3),""))</f>
        <v/>
      </c>
      <c r="D104" s="38" t="str">
        <f t="shared" si="4"/>
        <v/>
      </c>
      <c r="E104" s="38"/>
      <c r="F104" s="38" t="str" cm="1">
        <f t="array" ref="F104">IF(INDEX($B:$B,ROW())="","", IF($D$7="Yes", INT(IF($D$8="Flat", $D$14*$D$15/$D$20, INDEX($H:$H,ROW()-1)*$D$15/$D$20)) + IF(MOD(ROUNDDOWN(100*IF($D$8="Flat", $D$14*$D$15/$D$20, INDEX($H:$H,ROW()-1)*$D$15/$D$20),0),10)=9, 0.99, (MOD(ROUNDDOWN(100*IF($D$8="Flat", $D$14*$D$15/$D$20, INDEX($H:$H,ROW()-1)*$D$15/$D$20),0),100)+1)/100), IF($D$8="Flat", $D$14*$D$15/$D$20, INDEX($H:$H,ROW()-1)*$D$15/$D$20)))</f>
        <v/>
      </c>
      <c r="G104" s="38" t="str" cm="1">
        <f t="array" ref="G104">IFERROR(IF($D$7="Yes", INT(INDEX($D:$D,ROW()) - INDEX($F:$F,ROW())) + IF(MOD(ROUNDDOWN(100*(INDEX($D:$D,ROW()) - INDEX($F:$F,ROW())),0),10)=9, 0.99, (MOD(ROUNDDOWN(100*(INDEX($D:$D,ROW()) - INDEX($F:$F,ROW())),0),100)+1)/100), INDEX($D:$D,ROW()) - INDEX($F:$F,ROW())), "")</f>
        <v/>
      </c>
      <c r="H104" s="38" t="str" cm="1">
        <f t="array" ref="H104">IFERROR(IF(INDEX($G:$G,ROW())="","", MAX(0, IF($D$7="Yes", INT(INDEX($H:$H,ROW()-1) - INDEX($E:$E,ROW()) - INDEX($G:$G,ROW())) + IF(MOD(ROUNDDOWN(100*(INDEX($H:$H,ROW()-1) - INDEX($E:$E,ROW()) - INDEX($G:$G,ROW())),0),10)=9, 0.99, (MOD(ROUNDDOWN(100*(INDEX($H:$H,ROW()-1) - INDEX($E:$E,ROW()) - INDEX($G:$G,ROW())),0),100)+1)/100), INDEX($H:$H,ROW()-1) - INDEX($E:$E,ROW()) - INDEX($G:$G,ROW())))), "")</f>
        <v/>
      </c>
      <c r="I104" s="38"/>
      <c r="J104" s="38" t="str">
        <f t="shared" si="6"/>
        <v/>
      </c>
    </row>
    <row r="105" spans="2:10" ht="20" customHeight="1" x14ac:dyDescent="0.35">
      <c r="B105" s="3" t="str">
        <f t="shared" si="5"/>
        <v/>
      </c>
      <c r="C105" s="37" t="str" cm="1">
        <f t="array" ref="C105">IF($B105="","",_xlfn.SWITCH($D$17,"Monthly",EDATE($C104,1),"Annually",EDATE($C104,12),"Weekly",$C104+7,"Bi-Weekly",$C104+14,"Semi-Monthly",$C104+15,"Semi-Annually",EDATE($C104,6),"Quarterly",EDATE($C104,3),""))</f>
        <v/>
      </c>
      <c r="D105" s="38" t="str">
        <f t="shared" si="4"/>
        <v/>
      </c>
      <c r="E105" s="38"/>
      <c r="F105" s="38" t="str" cm="1">
        <f t="array" ref="F105">IF(INDEX($B:$B,ROW())="","", IF($D$7="Yes", INT(IF($D$8="Flat", $D$14*$D$15/$D$20, INDEX($H:$H,ROW()-1)*$D$15/$D$20)) + IF(MOD(ROUNDDOWN(100*IF($D$8="Flat", $D$14*$D$15/$D$20, INDEX($H:$H,ROW()-1)*$D$15/$D$20),0),10)=9, 0.99, (MOD(ROUNDDOWN(100*IF($D$8="Flat", $D$14*$D$15/$D$20, INDEX($H:$H,ROW()-1)*$D$15/$D$20),0),100)+1)/100), IF($D$8="Flat", $D$14*$D$15/$D$20, INDEX($H:$H,ROW()-1)*$D$15/$D$20)))</f>
        <v/>
      </c>
      <c r="G105" s="38" t="str" cm="1">
        <f t="array" ref="G105">IFERROR(IF($D$7="Yes", INT(INDEX($D:$D,ROW()) - INDEX($F:$F,ROW())) + IF(MOD(ROUNDDOWN(100*(INDEX($D:$D,ROW()) - INDEX($F:$F,ROW())),0),10)=9, 0.99, (MOD(ROUNDDOWN(100*(INDEX($D:$D,ROW()) - INDEX($F:$F,ROW())),0),100)+1)/100), INDEX($D:$D,ROW()) - INDEX($F:$F,ROW())), "")</f>
        <v/>
      </c>
      <c r="H105" s="38" t="str" cm="1">
        <f t="array" ref="H105">IFERROR(IF(INDEX($G:$G,ROW())="","", MAX(0, IF($D$7="Yes", INT(INDEX($H:$H,ROW()-1) - INDEX($E:$E,ROW()) - INDEX($G:$G,ROW())) + IF(MOD(ROUNDDOWN(100*(INDEX($H:$H,ROW()-1) - INDEX($E:$E,ROW()) - INDEX($G:$G,ROW())),0),10)=9, 0.99, (MOD(ROUNDDOWN(100*(INDEX($H:$H,ROW()-1) - INDEX($E:$E,ROW()) - INDEX($G:$G,ROW())),0),100)+1)/100), INDEX($H:$H,ROW()-1) - INDEX($E:$E,ROW()) - INDEX($G:$G,ROW())))), "")</f>
        <v/>
      </c>
      <c r="I105" s="38"/>
      <c r="J105" s="38" t="str">
        <f t="shared" si="6"/>
        <v/>
      </c>
    </row>
    <row r="106" spans="2:10" ht="20" customHeight="1" x14ac:dyDescent="0.35">
      <c r="B106" s="3" t="str">
        <f t="shared" si="5"/>
        <v/>
      </c>
      <c r="C106" s="37" t="str" cm="1">
        <f t="array" ref="C106">IF($B106="","",_xlfn.SWITCH($D$17,"Monthly",EDATE($C105,1),"Annually",EDATE($C105,12),"Weekly",$C105+7,"Bi-Weekly",$C105+14,"Semi-Monthly",$C105+15,"Semi-Annually",EDATE($C105,6),"Quarterly",EDATE($C105,3),""))</f>
        <v/>
      </c>
      <c r="D106" s="38" t="str">
        <f t="shared" si="4"/>
        <v/>
      </c>
      <c r="E106" s="38"/>
      <c r="F106" s="38" t="str" cm="1">
        <f t="array" ref="F106">IF(INDEX($B:$B,ROW())="","", IF($D$7="Yes", INT(IF($D$8="Flat", $D$14*$D$15/$D$20, INDEX($H:$H,ROW()-1)*$D$15/$D$20)) + IF(MOD(ROUNDDOWN(100*IF($D$8="Flat", $D$14*$D$15/$D$20, INDEX($H:$H,ROW()-1)*$D$15/$D$20),0),10)=9, 0.99, (MOD(ROUNDDOWN(100*IF($D$8="Flat", $D$14*$D$15/$D$20, INDEX($H:$H,ROW()-1)*$D$15/$D$20),0),100)+1)/100), IF($D$8="Flat", $D$14*$D$15/$D$20, INDEX($H:$H,ROW()-1)*$D$15/$D$20)))</f>
        <v/>
      </c>
      <c r="G106" s="38" t="str" cm="1">
        <f t="array" ref="G106">IFERROR(IF($D$7="Yes", INT(INDEX($D:$D,ROW()) - INDEX($F:$F,ROW())) + IF(MOD(ROUNDDOWN(100*(INDEX($D:$D,ROW()) - INDEX($F:$F,ROW())),0),10)=9, 0.99, (MOD(ROUNDDOWN(100*(INDEX($D:$D,ROW()) - INDEX($F:$F,ROW())),0),100)+1)/100), INDEX($D:$D,ROW()) - INDEX($F:$F,ROW())), "")</f>
        <v/>
      </c>
      <c r="H106" s="38" t="str" cm="1">
        <f t="array" ref="H106">IFERROR(IF(INDEX($G:$G,ROW())="","", MAX(0, IF($D$7="Yes", INT(INDEX($H:$H,ROW()-1) - INDEX($E:$E,ROW()) - INDEX($G:$G,ROW())) + IF(MOD(ROUNDDOWN(100*(INDEX($H:$H,ROW()-1) - INDEX($E:$E,ROW()) - INDEX($G:$G,ROW())),0),10)=9, 0.99, (MOD(ROUNDDOWN(100*(INDEX($H:$H,ROW()-1) - INDEX($E:$E,ROW()) - INDEX($G:$G,ROW())),0),100)+1)/100), INDEX($H:$H,ROW()-1) - INDEX($E:$E,ROW()) - INDEX($G:$G,ROW())))), "")</f>
        <v/>
      </c>
      <c r="I106" s="38"/>
      <c r="J106" s="38" t="str">
        <f t="shared" si="6"/>
        <v/>
      </c>
    </row>
    <row r="107" spans="2:10" ht="20" customHeight="1" x14ac:dyDescent="0.35">
      <c r="B107" s="3" t="str">
        <f t="shared" si="5"/>
        <v/>
      </c>
      <c r="C107" s="37" t="str" cm="1">
        <f t="array" ref="C107">IF($B107="","",_xlfn.SWITCH($D$17,"Monthly",EDATE($C106,1),"Annually",EDATE($C106,12),"Weekly",$C106+7,"Bi-Weekly",$C106+14,"Semi-Monthly",$C106+15,"Semi-Annually",EDATE($C106,6),"Quarterly",EDATE($C106,3),""))</f>
        <v/>
      </c>
      <c r="D107" s="38" t="str">
        <f t="shared" si="4"/>
        <v/>
      </c>
      <c r="E107" s="38"/>
      <c r="F107" s="38" t="str" cm="1">
        <f t="array" ref="F107">IF(INDEX($B:$B,ROW())="","", IF($D$7="Yes", INT(IF($D$8="Flat", $D$14*$D$15/$D$20, INDEX($H:$H,ROW()-1)*$D$15/$D$20)) + IF(MOD(ROUNDDOWN(100*IF($D$8="Flat", $D$14*$D$15/$D$20, INDEX($H:$H,ROW()-1)*$D$15/$D$20),0),10)=9, 0.99, (MOD(ROUNDDOWN(100*IF($D$8="Flat", $D$14*$D$15/$D$20, INDEX($H:$H,ROW()-1)*$D$15/$D$20),0),100)+1)/100), IF($D$8="Flat", $D$14*$D$15/$D$20, INDEX($H:$H,ROW()-1)*$D$15/$D$20)))</f>
        <v/>
      </c>
      <c r="G107" s="38" t="str" cm="1">
        <f t="array" ref="G107">IFERROR(IF($D$7="Yes", INT(INDEX($D:$D,ROW()) - INDEX($F:$F,ROW())) + IF(MOD(ROUNDDOWN(100*(INDEX($D:$D,ROW()) - INDEX($F:$F,ROW())),0),10)=9, 0.99, (MOD(ROUNDDOWN(100*(INDEX($D:$D,ROW()) - INDEX($F:$F,ROW())),0),100)+1)/100), INDEX($D:$D,ROW()) - INDEX($F:$F,ROW())), "")</f>
        <v/>
      </c>
      <c r="H107" s="38" t="str" cm="1">
        <f t="array" ref="H107">IFERROR(IF(INDEX($G:$G,ROW())="","", MAX(0, IF($D$7="Yes", INT(INDEX($H:$H,ROW()-1) - INDEX($E:$E,ROW()) - INDEX($G:$G,ROW())) + IF(MOD(ROUNDDOWN(100*(INDEX($H:$H,ROW()-1) - INDEX($E:$E,ROW()) - INDEX($G:$G,ROW())),0),10)=9, 0.99, (MOD(ROUNDDOWN(100*(INDEX($H:$H,ROW()-1) - INDEX($E:$E,ROW()) - INDEX($G:$G,ROW())),0),100)+1)/100), INDEX($H:$H,ROW()-1) - INDEX($E:$E,ROW()) - INDEX($G:$G,ROW())))), "")</f>
        <v/>
      </c>
      <c r="I107" s="38"/>
      <c r="J107" s="38" t="str">
        <f t="shared" si="6"/>
        <v/>
      </c>
    </row>
    <row r="108" spans="2:10" ht="20" customHeight="1" x14ac:dyDescent="0.35">
      <c r="B108" s="3" t="str">
        <f t="shared" si="5"/>
        <v/>
      </c>
      <c r="C108" s="37" t="str" cm="1">
        <f t="array" ref="C108">IF($B108="","",_xlfn.SWITCH($D$17,"Monthly",EDATE($C107,1),"Annually",EDATE($C107,12),"Weekly",$C107+7,"Bi-Weekly",$C107+14,"Semi-Monthly",$C107+15,"Semi-Annually",EDATE($C107,6),"Quarterly",EDATE($C107,3),""))</f>
        <v/>
      </c>
      <c r="D108" s="38" t="str">
        <f t="shared" si="4"/>
        <v/>
      </c>
      <c r="E108" s="38"/>
      <c r="F108" s="38" t="str" cm="1">
        <f t="array" ref="F108">IF(INDEX($B:$B,ROW())="","", IF($D$7="Yes", INT(IF($D$8="Flat", $D$14*$D$15/$D$20, INDEX($H:$H,ROW()-1)*$D$15/$D$20)) + IF(MOD(ROUNDDOWN(100*IF($D$8="Flat", $D$14*$D$15/$D$20, INDEX($H:$H,ROW()-1)*$D$15/$D$20),0),10)=9, 0.99, (MOD(ROUNDDOWN(100*IF($D$8="Flat", $D$14*$D$15/$D$20, INDEX($H:$H,ROW()-1)*$D$15/$D$20),0),100)+1)/100), IF($D$8="Flat", $D$14*$D$15/$D$20, INDEX($H:$H,ROW()-1)*$D$15/$D$20)))</f>
        <v/>
      </c>
      <c r="G108" s="38" t="str" cm="1">
        <f t="array" ref="G108">IFERROR(IF($D$7="Yes", INT(INDEX($D:$D,ROW()) - INDEX($F:$F,ROW())) + IF(MOD(ROUNDDOWN(100*(INDEX($D:$D,ROW()) - INDEX($F:$F,ROW())),0),10)=9, 0.99, (MOD(ROUNDDOWN(100*(INDEX($D:$D,ROW()) - INDEX($F:$F,ROW())),0),100)+1)/100), INDEX($D:$D,ROW()) - INDEX($F:$F,ROW())), "")</f>
        <v/>
      </c>
      <c r="H108" s="38" t="str" cm="1">
        <f t="array" ref="H108">IFERROR(IF(INDEX($G:$G,ROW())="","", MAX(0, IF($D$7="Yes", INT(INDEX($H:$H,ROW()-1) - INDEX($E:$E,ROW()) - INDEX($G:$G,ROW())) + IF(MOD(ROUNDDOWN(100*(INDEX($H:$H,ROW()-1) - INDEX($E:$E,ROW()) - INDEX($G:$G,ROW())),0),10)=9, 0.99, (MOD(ROUNDDOWN(100*(INDEX($H:$H,ROW()-1) - INDEX($E:$E,ROW()) - INDEX($G:$G,ROW())),0),100)+1)/100), INDEX($H:$H,ROW()-1) - INDEX($E:$E,ROW()) - INDEX($G:$G,ROW())))), "")</f>
        <v/>
      </c>
      <c r="I108" s="38"/>
      <c r="J108" s="38" t="str">
        <f t="shared" si="6"/>
        <v/>
      </c>
    </row>
    <row r="109" spans="2:10" ht="20" customHeight="1" x14ac:dyDescent="0.35">
      <c r="B109" s="3" t="str">
        <f t="shared" si="5"/>
        <v/>
      </c>
      <c r="C109" s="37" t="str" cm="1">
        <f t="array" ref="C109">IF($B109="","",_xlfn.SWITCH($D$17,"Monthly",EDATE($C108,1),"Annually",EDATE($C108,12),"Weekly",$C108+7,"Bi-Weekly",$C108+14,"Semi-Monthly",$C108+15,"Semi-Annually",EDATE($C108,6),"Quarterly",EDATE($C108,3),""))</f>
        <v/>
      </c>
      <c r="D109" s="38" t="str">
        <f t="shared" si="4"/>
        <v/>
      </c>
      <c r="E109" s="38"/>
      <c r="F109" s="38" t="str" cm="1">
        <f t="array" ref="F109">IF(INDEX($B:$B,ROW())="","", IF($D$7="Yes", INT(IF($D$8="Flat", $D$14*$D$15/$D$20, INDEX($H:$H,ROW()-1)*$D$15/$D$20)) + IF(MOD(ROUNDDOWN(100*IF($D$8="Flat", $D$14*$D$15/$D$20, INDEX($H:$H,ROW()-1)*$D$15/$D$20),0),10)=9, 0.99, (MOD(ROUNDDOWN(100*IF($D$8="Flat", $D$14*$D$15/$D$20, INDEX($H:$H,ROW()-1)*$D$15/$D$20),0),100)+1)/100), IF($D$8="Flat", $D$14*$D$15/$D$20, INDEX($H:$H,ROW()-1)*$D$15/$D$20)))</f>
        <v/>
      </c>
      <c r="G109" s="38" t="str" cm="1">
        <f t="array" ref="G109">IFERROR(IF($D$7="Yes", INT(INDEX($D:$D,ROW()) - INDEX($F:$F,ROW())) + IF(MOD(ROUNDDOWN(100*(INDEX($D:$D,ROW()) - INDEX($F:$F,ROW())),0),10)=9, 0.99, (MOD(ROUNDDOWN(100*(INDEX($D:$D,ROW()) - INDEX($F:$F,ROW())),0),100)+1)/100), INDEX($D:$D,ROW()) - INDEX($F:$F,ROW())), "")</f>
        <v/>
      </c>
      <c r="H109" s="38" t="str" cm="1">
        <f t="array" ref="H109">IFERROR(IF(INDEX($G:$G,ROW())="","", MAX(0, IF($D$7="Yes", INT(INDEX($H:$H,ROW()-1) - INDEX($E:$E,ROW()) - INDEX($G:$G,ROW())) + IF(MOD(ROUNDDOWN(100*(INDEX($H:$H,ROW()-1) - INDEX($E:$E,ROW()) - INDEX($G:$G,ROW())),0),10)=9, 0.99, (MOD(ROUNDDOWN(100*(INDEX($H:$H,ROW()-1) - INDEX($E:$E,ROW()) - INDEX($G:$G,ROW())),0),100)+1)/100), INDEX($H:$H,ROW()-1) - INDEX($E:$E,ROW()) - INDEX($G:$G,ROW())))), "")</f>
        <v/>
      </c>
      <c r="I109" s="38"/>
      <c r="J109" s="38" t="str">
        <f t="shared" si="6"/>
        <v/>
      </c>
    </row>
    <row r="110" spans="2:10" ht="20" customHeight="1" x14ac:dyDescent="0.35">
      <c r="B110" s="3" t="str">
        <f t="shared" si="5"/>
        <v/>
      </c>
      <c r="C110" s="37" t="str" cm="1">
        <f t="array" ref="C110">IF($B110="","",_xlfn.SWITCH($D$17,"Monthly",EDATE($C109,1),"Annually",EDATE($C109,12),"Weekly",$C109+7,"Bi-Weekly",$C109+14,"Semi-Monthly",$C109+15,"Semi-Annually",EDATE($C109,6),"Quarterly",EDATE($C109,3),""))</f>
        <v/>
      </c>
      <c r="D110" s="38" t="str">
        <f t="shared" si="4"/>
        <v/>
      </c>
      <c r="E110" s="38"/>
      <c r="F110" s="38" t="str" cm="1">
        <f t="array" ref="F110">IF(INDEX($B:$B,ROW())="","", IF($D$7="Yes", INT(IF($D$8="Flat", $D$14*$D$15/$D$20, INDEX($H:$H,ROW()-1)*$D$15/$D$20)) + IF(MOD(ROUNDDOWN(100*IF($D$8="Flat", $D$14*$D$15/$D$20, INDEX($H:$H,ROW()-1)*$D$15/$D$20),0),10)=9, 0.99, (MOD(ROUNDDOWN(100*IF($D$8="Flat", $D$14*$D$15/$D$20, INDEX($H:$H,ROW()-1)*$D$15/$D$20),0),100)+1)/100), IF($D$8="Flat", $D$14*$D$15/$D$20, INDEX($H:$H,ROW()-1)*$D$15/$D$20)))</f>
        <v/>
      </c>
      <c r="G110" s="38" t="str" cm="1">
        <f t="array" ref="G110">IFERROR(IF($D$7="Yes", INT(INDEX($D:$D,ROW()) - INDEX($F:$F,ROW())) + IF(MOD(ROUNDDOWN(100*(INDEX($D:$D,ROW()) - INDEX($F:$F,ROW())),0),10)=9, 0.99, (MOD(ROUNDDOWN(100*(INDEX($D:$D,ROW()) - INDEX($F:$F,ROW())),0),100)+1)/100), INDEX($D:$D,ROW()) - INDEX($F:$F,ROW())), "")</f>
        <v/>
      </c>
      <c r="H110" s="38" t="str" cm="1">
        <f t="array" ref="H110">IFERROR(IF(INDEX($G:$G,ROW())="","", MAX(0, IF($D$7="Yes", INT(INDEX($H:$H,ROW()-1) - INDEX($E:$E,ROW()) - INDEX($G:$G,ROW())) + IF(MOD(ROUNDDOWN(100*(INDEX($H:$H,ROW()-1) - INDEX($E:$E,ROW()) - INDEX($G:$G,ROW())),0),10)=9, 0.99, (MOD(ROUNDDOWN(100*(INDEX($H:$H,ROW()-1) - INDEX($E:$E,ROW()) - INDEX($G:$G,ROW())),0),100)+1)/100), INDEX($H:$H,ROW()-1) - INDEX($E:$E,ROW()) - INDEX($G:$G,ROW())))), "")</f>
        <v/>
      </c>
      <c r="I110" s="38"/>
      <c r="J110" s="38" t="str">
        <f t="shared" si="6"/>
        <v/>
      </c>
    </row>
    <row r="111" spans="2:10" ht="20" customHeight="1" x14ac:dyDescent="0.35">
      <c r="B111" s="3" t="str">
        <f t="shared" si="5"/>
        <v/>
      </c>
      <c r="C111" s="37" t="str" cm="1">
        <f t="array" ref="C111">IF($B111="","",_xlfn.SWITCH($D$17,"Monthly",EDATE($C110,1),"Annually",EDATE($C110,12),"Weekly",$C110+7,"Bi-Weekly",$C110+14,"Semi-Monthly",$C110+15,"Semi-Annually",EDATE($C110,6),"Quarterly",EDATE($C110,3),""))</f>
        <v/>
      </c>
      <c r="D111" s="38" t="str">
        <f t="shared" si="4"/>
        <v/>
      </c>
      <c r="E111" s="38"/>
      <c r="F111" s="38" t="str" cm="1">
        <f t="array" ref="F111">IF(INDEX($B:$B,ROW())="","", IF($D$7="Yes", INT(IF($D$8="Flat", $D$14*$D$15/$D$20, INDEX($H:$H,ROW()-1)*$D$15/$D$20)) + IF(MOD(ROUNDDOWN(100*IF($D$8="Flat", $D$14*$D$15/$D$20, INDEX($H:$H,ROW()-1)*$D$15/$D$20),0),10)=9, 0.99, (MOD(ROUNDDOWN(100*IF($D$8="Flat", $D$14*$D$15/$D$20, INDEX($H:$H,ROW()-1)*$D$15/$D$20),0),100)+1)/100), IF($D$8="Flat", $D$14*$D$15/$D$20, INDEX($H:$H,ROW()-1)*$D$15/$D$20)))</f>
        <v/>
      </c>
      <c r="G111" s="38" t="str" cm="1">
        <f t="array" ref="G111">IFERROR(IF($D$7="Yes", INT(INDEX($D:$D,ROW()) - INDEX($F:$F,ROW())) + IF(MOD(ROUNDDOWN(100*(INDEX($D:$D,ROW()) - INDEX($F:$F,ROW())),0),10)=9, 0.99, (MOD(ROUNDDOWN(100*(INDEX($D:$D,ROW()) - INDEX($F:$F,ROW())),0),100)+1)/100), INDEX($D:$D,ROW()) - INDEX($F:$F,ROW())), "")</f>
        <v/>
      </c>
      <c r="H111" s="38" t="str" cm="1">
        <f t="array" ref="H111">IFERROR(IF(INDEX($G:$G,ROW())="","", MAX(0, IF($D$7="Yes", INT(INDEX($H:$H,ROW()-1) - INDEX($E:$E,ROW()) - INDEX($G:$G,ROW())) + IF(MOD(ROUNDDOWN(100*(INDEX($H:$H,ROW()-1) - INDEX($E:$E,ROW()) - INDEX($G:$G,ROW())),0),10)=9, 0.99, (MOD(ROUNDDOWN(100*(INDEX($H:$H,ROW()-1) - INDEX($E:$E,ROW()) - INDEX($G:$G,ROW())),0),100)+1)/100), INDEX($H:$H,ROW()-1) - INDEX($E:$E,ROW()) - INDEX($G:$G,ROW())))), "")</f>
        <v/>
      </c>
      <c r="I111" s="38"/>
      <c r="J111" s="38" t="str">
        <f t="shared" si="6"/>
        <v/>
      </c>
    </row>
    <row r="112" spans="2:10" ht="20" customHeight="1" x14ac:dyDescent="0.35">
      <c r="B112" s="3" t="str">
        <f t="shared" si="5"/>
        <v/>
      </c>
      <c r="C112" s="37" t="str" cm="1">
        <f t="array" ref="C112">IF($B112="","",_xlfn.SWITCH($D$17,"Monthly",EDATE($C111,1),"Annually",EDATE($C111,12),"Weekly",$C111+7,"Bi-Weekly",$C111+14,"Semi-Monthly",$C111+15,"Semi-Annually",EDATE($C111,6),"Quarterly",EDATE($C111,3),""))</f>
        <v/>
      </c>
      <c r="D112" s="38" t="str">
        <f t="shared" si="4"/>
        <v/>
      </c>
      <c r="E112" s="38"/>
      <c r="F112" s="38" t="str" cm="1">
        <f t="array" ref="F112">IF(INDEX($B:$B,ROW())="","", IF($D$7="Yes", INT(IF($D$8="Flat", $D$14*$D$15/$D$20, INDEX($H:$H,ROW()-1)*$D$15/$D$20)) + IF(MOD(ROUNDDOWN(100*IF($D$8="Flat", $D$14*$D$15/$D$20, INDEX($H:$H,ROW()-1)*$D$15/$D$20),0),10)=9, 0.99, (MOD(ROUNDDOWN(100*IF($D$8="Flat", $D$14*$D$15/$D$20, INDEX($H:$H,ROW()-1)*$D$15/$D$20),0),100)+1)/100), IF($D$8="Flat", $D$14*$D$15/$D$20, INDEX($H:$H,ROW()-1)*$D$15/$D$20)))</f>
        <v/>
      </c>
      <c r="G112" s="38" t="str" cm="1">
        <f t="array" ref="G112">IFERROR(IF($D$7="Yes", INT(INDEX($D:$D,ROW()) - INDEX($F:$F,ROW())) + IF(MOD(ROUNDDOWN(100*(INDEX($D:$D,ROW()) - INDEX($F:$F,ROW())),0),10)=9, 0.99, (MOD(ROUNDDOWN(100*(INDEX($D:$D,ROW()) - INDEX($F:$F,ROW())),0),100)+1)/100), INDEX($D:$D,ROW()) - INDEX($F:$F,ROW())), "")</f>
        <v/>
      </c>
      <c r="H112" s="38" t="str" cm="1">
        <f t="array" ref="H112">IFERROR(IF(INDEX($G:$G,ROW())="","", MAX(0, IF($D$7="Yes", INT(INDEX($H:$H,ROW()-1) - INDEX($E:$E,ROW()) - INDEX($G:$G,ROW())) + IF(MOD(ROUNDDOWN(100*(INDEX($H:$H,ROW()-1) - INDEX($E:$E,ROW()) - INDEX($G:$G,ROW())),0),10)=9, 0.99, (MOD(ROUNDDOWN(100*(INDEX($H:$H,ROW()-1) - INDEX($E:$E,ROW()) - INDEX($G:$G,ROW())),0),100)+1)/100), INDEX($H:$H,ROW()-1) - INDEX($E:$E,ROW()) - INDEX($G:$G,ROW())))), "")</f>
        <v/>
      </c>
      <c r="I112" s="38"/>
      <c r="J112" s="38" t="str">
        <f t="shared" si="6"/>
        <v/>
      </c>
    </row>
    <row r="113" spans="2:10" ht="20" customHeight="1" x14ac:dyDescent="0.35">
      <c r="B113" s="3" t="str">
        <f t="shared" si="5"/>
        <v/>
      </c>
      <c r="C113" s="37" t="str" cm="1">
        <f t="array" ref="C113">IF($B113="","",_xlfn.SWITCH($D$17,"Monthly",EDATE($C112,1),"Annually",EDATE($C112,12),"Weekly",$C112+7,"Bi-Weekly",$C112+14,"Semi-Monthly",$C112+15,"Semi-Annually",EDATE($C112,6),"Quarterly",EDATE($C112,3),""))</f>
        <v/>
      </c>
      <c r="D113" s="38" t="str">
        <f t="shared" si="4"/>
        <v/>
      </c>
      <c r="E113" s="38"/>
      <c r="F113" s="38" t="str" cm="1">
        <f t="array" ref="F113">IF(INDEX($B:$B,ROW())="","", IF($D$7="Yes", INT(IF($D$8="Flat", $D$14*$D$15/$D$20, INDEX($H:$H,ROW()-1)*$D$15/$D$20)) + IF(MOD(ROUNDDOWN(100*IF($D$8="Flat", $D$14*$D$15/$D$20, INDEX($H:$H,ROW()-1)*$D$15/$D$20),0),10)=9, 0.99, (MOD(ROUNDDOWN(100*IF($D$8="Flat", $D$14*$D$15/$D$20, INDEX($H:$H,ROW()-1)*$D$15/$D$20),0),100)+1)/100), IF($D$8="Flat", $D$14*$D$15/$D$20, INDEX($H:$H,ROW()-1)*$D$15/$D$20)))</f>
        <v/>
      </c>
      <c r="G113" s="38" t="str" cm="1">
        <f t="array" ref="G113">IFERROR(IF($D$7="Yes", INT(INDEX($D:$D,ROW()) - INDEX($F:$F,ROW())) + IF(MOD(ROUNDDOWN(100*(INDEX($D:$D,ROW()) - INDEX($F:$F,ROW())),0),10)=9, 0.99, (MOD(ROUNDDOWN(100*(INDEX($D:$D,ROW()) - INDEX($F:$F,ROW())),0),100)+1)/100), INDEX($D:$D,ROW()) - INDEX($F:$F,ROW())), "")</f>
        <v/>
      </c>
      <c r="H113" s="38" t="str" cm="1">
        <f t="array" ref="H113">IFERROR(IF(INDEX($G:$G,ROW())="","", MAX(0, IF($D$7="Yes", INT(INDEX($H:$H,ROW()-1) - INDEX($E:$E,ROW()) - INDEX($G:$G,ROW())) + IF(MOD(ROUNDDOWN(100*(INDEX($H:$H,ROW()-1) - INDEX($E:$E,ROW()) - INDEX($G:$G,ROW())),0),10)=9, 0.99, (MOD(ROUNDDOWN(100*(INDEX($H:$H,ROW()-1) - INDEX($E:$E,ROW()) - INDEX($G:$G,ROW())),0),100)+1)/100), INDEX($H:$H,ROW()-1) - INDEX($E:$E,ROW()) - INDEX($G:$G,ROW())))), "")</f>
        <v/>
      </c>
      <c r="I113" s="38"/>
      <c r="J113" s="38" t="str">
        <f t="shared" si="6"/>
        <v/>
      </c>
    </row>
    <row r="114" spans="2:10" ht="20" customHeight="1" x14ac:dyDescent="0.35">
      <c r="B114" s="3" t="str">
        <f t="shared" si="5"/>
        <v/>
      </c>
      <c r="C114" s="37" t="str" cm="1">
        <f t="array" ref="C114">IF($B114="","",_xlfn.SWITCH($D$17,"Monthly",EDATE($C113,1),"Annually",EDATE($C113,12),"Weekly",$C113+7,"Bi-Weekly",$C113+14,"Semi-Monthly",$C113+15,"Semi-Annually",EDATE($C113,6),"Quarterly",EDATE($C113,3),""))</f>
        <v/>
      </c>
      <c r="D114" s="38" t="str">
        <f t="shared" si="4"/>
        <v/>
      </c>
      <c r="E114" s="38"/>
      <c r="F114" s="38" t="str" cm="1">
        <f t="array" ref="F114">IF(INDEX($B:$B,ROW())="","", IF($D$7="Yes", INT(IF($D$8="Flat", $D$14*$D$15/$D$20, INDEX($H:$H,ROW()-1)*$D$15/$D$20)) + IF(MOD(ROUNDDOWN(100*IF($D$8="Flat", $D$14*$D$15/$D$20, INDEX($H:$H,ROW()-1)*$D$15/$D$20),0),10)=9, 0.99, (MOD(ROUNDDOWN(100*IF($D$8="Flat", $D$14*$D$15/$D$20, INDEX($H:$H,ROW()-1)*$D$15/$D$20),0),100)+1)/100), IF($D$8="Flat", $D$14*$D$15/$D$20, INDEX($H:$H,ROW()-1)*$D$15/$D$20)))</f>
        <v/>
      </c>
      <c r="G114" s="38" t="str" cm="1">
        <f t="array" ref="G114">IFERROR(IF($D$7="Yes", INT(INDEX($D:$D,ROW()) - INDEX($F:$F,ROW())) + IF(MOD(ROUNDDOWN(100*(INDEX($D:$D,ROW()) - INDEX($F:$F,ROW())),0),10)=9, 0.99, (MOD(ROUNDDOWN(100*(INDEX($D:$D,ROW()) - INDEX($F:$F,ROW())),0),100)+1)/100), INDEX($D:$D,ROW()) - INDEX($F:$F,ROW())), "")</f>
        <v/>
      </c>
      <c r="H114" s="38" t="str" cm="1">
        <f t="array" ref="H114">IFERROR(IF(INDEX($G:$G,ROW())="","", MAX(0, IF($D$7="Yes", INT(INDEX($H:$H,ROW()-1) - INDEX($E:$E,ROW()) - INDEX($G:$G,ROW())) + IF(MOD(ROUNDDOWN(100*(INDEX($H:$H,ROW()-1) - INDEX($E:$E,ROW()) - INDEX($G:$G,ROW())),0),10)=9, 0.99, (MOD(ROUNDDOWN(100*(INDEX($H:$H,ROW()-1) - INDEX($E:$E,ROW()) - INDEX($G:$G,ROW())),0),100)+1)/100), INDEX($H:$H,ROW()-1) - INDEX($E:$E,ROW()) - INDEX($G:$G,ROW())))), "")</f>
        <v/>
      </c>
      <c r="I114" s="38"/>
      <c r="J114" s="38" t="str">
        <f t="shared" si="6"/>
        <v/>
      </c>
    </row>
    <row r="115" spans="2:10" ht="20" customHeight="1" x14ac:dyDescent="0.35">
      <c r="B115" s="3" t="str">
        <f t="shared" si="5"/>
        <v/>
      </c>
      <c r="C115" s="37" t="str" cm="1">
        <f t="array" ref="C115">IF($B115="","",_xlfn.SWITCH($D$17,"Monthly",EDATE($C114,1),"Annually",EDATE($C114,12),"Weekly",$C114+7,"Bi-Weekly",$C114+14,"Semi-Monthly",$C114+15,"Semi-Annually",EDATE($C114,6),"Quarterly",EDATE($C114,3),""))</f>
        <v/>
      </c>
      <c r="D115" s="38" t="str">
        <f t="shared" si="4"/>
        <v/>
      </c>
      <c r="E115" s="38"/>
      <c r="F115" s="38" t="str" cm="1">
        <f t="array" ref="F115">IF(INDEX($B:$B,ROW())="","", IF($D$7="Yes", INT(IF($D$8="Flat", $D$14*$D$15/$D$20, INDEX($H:$H,ROW()-1)*$D$15/$D$20)) + IF(MOD(ROUNDDOWN(100*IF($D$8="Flat", $D$14*$D$15/$D$20, INDEX($H:$H,ROW()-1)*$D$15/$D$20),0),10)=9, 0.99, (MOD(ROUNDDOWN(100*IF($D$8="Flat", $D$14*$D$15/$D$20, INDEX($H:$H,ROW()-1)*$D$15/$D$20),0),100)+1)/100), IF($D$8="Flat", $D$14*$D$15/$D$20, INDEX($H:$H,ROW()-1)*$D$15/$D$20)))</f>
        <v/>
      </c>
      <c r="G115" s="38" t="str" cm="1">
        <f t="array" ref="G115">IFERROR(IF($D$7="Yes", INT(INDEX($D:$D,ROW()) - INDEX($F:$F,ROW())) + IF(MOD(ROUNDDOWN(100*(INDEX($D:$D,ROW()) - INDEX($F:$F,ROW())),0),10)=9, 0.99, (MOD(ROUNDDOWN(100*(INDEX($D:$D,ROW()) - INDEX($F:$F,ROW())),0),100)+1)/100), INDEX($D:$D,ROW()) - INDEX($F:$F,ROW())), "")</f>
        <v/>
      </c>
      <c r="H115" s="38" t="str" cm="1">
        <f t="array" ref="H115">IFERROR(IF(INDEX($G:$G,ROW())="","", MAX(0, IF($D$7="Yes", INT(INDEX($H:$H,ROW()-1) - INDEX($E:$E,ROW()) - INDEX($G:$G,ROW())) + IF(MOD(ROUNDDOWN(100*(INDEX($H:$H,ROW()-1) - INDEX($E:$E,ROW()) - INDEX($G:$G,ROW())),0),10)=9, 0.99, (MOD(ROUNDDOWN(100*(INDEX($H:$H,ROW()-1) - INDEX($E:$E,ROW()) - INDEX($G:$G,ROW())),0),100)+1)/100), INDEX($H:$H,ROW()-1) - INDEX($E:$E,ROW()) - INDEX($G:$G,ROW())))), "")</f>
        <v/>
      </c>
      <c r="I115" s="38"/>
      <c r="J115" s="38" t="str">
        <f t="shared" si="6"/>
        <v/>
      </c>
    </row>
    <row r="116" spans="2:10" ht="20" customHeight="1" x14ac:dyDescent="0.35">
      <c r="B116" s="3" t="str">
        <f t="shared" si="5"/>
        <v/>
      </c>
      <c r="C116" s="37" t="str" cm="1">
        <f t="array" ref="C116">IF($B116="","",_xlfn.SWITCH($D$17,"Monthly",EDATE($C115,1),"Annually",EDATE($C115,12),"Weekly",$C115+7,"Bi-Weekly",$C115+14,"Semi-Monthly",$C115+15,"Semi-Annually",EDATE($C115,6),"Quarterly",EDATE($C115,3),""))</f>
        <v/>
      </c>
      <c r="D116" s="38" t="str">
        <f t="shared" si="4"/>
        <v/>
      </c>
      <c r="E116" s="38"/>
      <c r="F116" s="38" t="str" cm="1">
        <f t="array" ref="F116">IF(INDEX($B:$B,ROW())="","", IF($D$7="Yes", INT(IF($D$8="Flat", $D$14*$D$15/$D$20, INDEX($H:$H,ROW()-1)*$D$15/$D$20)) + IF(MOD(ROUNDDOWN(100*IF($D$8="Flat", $D$14*$D$15/$D$20, INDEX($H:$H,ROW()-1)*$D$15/$D$20),0),10)=9, 0.99, (MOD(ROUNDDOWN(100*IF($D$8="Flat", $D$14*$D$15/$D$20, INDEX($H:$H,ROW()-1)*$D$15/$D$20),0),100)+1)/100), IF($D$8="Flat", $D$14*$D$15/$D$20, INDEX($H:$H,ROW()-1)*$D$15/$D$20)))</f>
        <v/>
      </c>
      <c r="G116" s="38" t="str" cm="1">
        <f t="array" ref="G116">IFERROR(IF($D$7="Yes", INT(INDEX($D:$D,ROW()) - INDEX($F:$F,ROW())) + IF(MOD(ROUNDDOWN(100*(INDEX($D:$D,ROW()) - INDEX($F:$F,ROW())),0),10)=9, 0.99, (MOD(ROUNDDOWN(100*(INDEX($D:$D,ROW()) - INDEX($F:$F,ROW())),0),100)+1)/100), INDEX($D:$D,ROW()) - INDEX($F:$F,ROW())), "")</f>
        <v/>
      </c>
      <c r="H116" s="38" t="str" cm="1">
        <f t="array" ref="H116">IFERROR(IF(INDEX($G:$G,ROW())="","", MAX(0, IF($D$7="Yes", INT(INDEX($H:$H,ROW()-1) - INDEX($E:$E,ROW()) - INDEX($G:$G,ROW())) + IF(MOD(ROUNDDOWN(100*(INDEX($H:$H,ROW()-1) - INDEX($E:$E,ROW()) - INDEX($G:$G,ROW())),0),10)=9, 0.99, (MOD(ROUNDDOWN(100*(INDEX($H:$H,ROW()-1) - INDEX($E:$E,ROW()) - INDEX($G:$G,ROW())),0),100)+1)/100), INDEX($H:$H,ROW()-1) - INDEX($E:$E,ROW()) - INDEX($G:$G,ROW())))), "")</f>
        <v/>
      </c>
      <c r="I116" s="38"/>
      <c r="J116" s="38" t="str">
        <f t="shared" si="6"/>
        <v/>
      </c>
    </row>
    <row r="117" spans="2:10" ht="20" customHeight="1" x14ac:dyDescent="0.35">
      <c r="B117" s="3" t="str">
        <f t="shared" si="5"/>
        <v/>
      </c>
      <c r="C117" s="37" t="str" cm="1">
        <f t="array" ref="C117">IF($B117="","",_xlfn.SWITCH($D$17,"Monthly",EDATE($C116,1),"Annually",EDATE($C116,12),"Weekly",$C116+7,"Bi-Weekly",$C116+14,"Semi-Monthly",$C116+15,"Semi-Annually",EDATE($C116,6),"Quarterly",EDATE($C116,3),""))</f>
        <v/>
      </c>
      <c r="D117" s="38" t="str">
        <f t="shared" si="4"/>
        <v/>
      </c>
      <c r="E117" s="38"/>
      <c r="F117" s="38" t="str" cm="1">
        <f t="array" ref="F117">IF(INDEX($B:$B,ROW())="","", IF($D$7="Yes", INT(IF($D$8="Flat", $D$14*$D$15/$D$20, INDEX($H:$H,ROW()-1)*$D$15/$D$20)) + IF(MOD(ROUNDDOWN(100*IF($D$8="Flat", $D$14*$D$15/$D$20, INDEX($H:$H,ROW()-1)*$D$15/$D$20),0),10)=9, 0.99, (MOD(ROUNDDOWN(100*IF($D$8="Flat", $D$14*$D$15/$D$20, INDEX($H:$H,ROW()-1)*$D$15/$D$20),0),100)+1)/100), IF($D$8="Flat", $D$14*$D$15/$D$20, INDEX($H:$H,ROW()-1)*$D$15/$D$20)))</f>
        <v/>
      </c>
      <c r="G117" s="38" t="str" cm="1">
        <f t="array" ref="G117">IFERROR(IF($D$7="Yes", INT(INDEX($D:$D,ROW()) - INDEX($F:$F,ROW())) + IF(MOD(ROUNDDOWN(100*(INDEX($D:$D,ROW()) - INDEX($F:$F,ROW())),0),10)=9, 0.99, (MOD(ROUNDDOWN(100*(INDEX($D:$D,ROW()) - INDEX($F:$F,ROW())),0),100)+1)/100), INDEX($D:$D,ROW()) - INDEX($F:$F,ROW())), "")</f>
        <v/>
      </c>
      <c r="H117" s="38" t="str" cm="1">
        <f t="array" ref="H117">IFERROR(IF(INDEX($G:$G,ROW())="","", MAX(0, IF($D$7="Yes", INT(INDEX($H:$H,ROW()-1) - INDEX($E:$E,ROW()) - INDEX($G:$G,ROW())) + IF(MOD(ROUNDDOWN(100*(INDEX($H:$H,ROW()-1) - INDEX($E:$E,ROW()) - INDEX($G:$G,ROW())),0),10)=9, 0.99, (MOD(ROUNDDOWN(100*(INDEX($H:$H,ROW()-1) - INDEX($E:$E,ROW()) - INDEX($G:$G,ROW())),0),100)+1)/100), INDEX($H:$H,ROW()-1) - INDEX($E:$E,ROW()) - INDEX($G:$G,ROW())))), "")</f>
        <v/>
      </c>
      <c r="I117" s="38"/>
      <c r="J117" s="38" t="str">
        <f t="shared" si="6"/>
        <v/>
      </c>
    </row>
    <row r="118" spans="2:10" ht="20" customHeight="1" x14ac:dyDescent="0.35">
      <c r="B118" s="3" t="str">
        <f t="shared" si="5"/>
        <v/>
      </c>
      <c r="C118" s="37" t="str" cm="1">
        <f t="array" ref="C118">IF($B118="","",_xlfn.SWITCH($D$17,"Monthly",EDATE($C117,1),"Annually",EDATE($C117,12),"Weekly",$C117+7,"Bi-Weekly",$C117+14,"Semi-Monthly",$C117+15,"Semi-Annually",EDATE($C117,6),"Quarterly",EDATE($C117,3),""))</f>
        <v/>
      </c>
      <c r="D118" s="38" t="str">
        <f t="shared" si="4"/>
        <v/>
      </c>
      <c r="E118" s="38"/>
      <c r="F118" s="38" t="str" cm="1">
        <f t="array" ref="F118">IF(INDEX($B:$B,ROW())="","", IF($D$7="Yes", INT(IF($D$8="Flat", $D$14*$D$15/$D$20, INDEX($H:$H,ROW()-1)*$D$15/$D$20)) + IF(MOD(ROUNDDOWN(100*IF($D$8="Flat", $D$14*$D$15/$D$20, INDEX($H:$H,ROW()-1)*$D$15/$D$20),0),10)=9, 0.99, (MOD(ROUNDDOWN(100*IF($D$8="Flat", $D$14*$D$15/$D$20, INDEX($H:$H,ROW()-1)*$D$15/$D$20),0),100)+1)/100), IF($D$8="Flat", $D$14*$D$15/$D$20, INDEX($H:$H,ROW()-1)*$D$15/$D$20)))</f>
        <v/>
      </c>
      <c r="G118" s="38" t="str" cm="1">
        <f t="array" ref="G118">IFERROR(IF($D$7="Yes", INT(INDEX($D:$D,ROW()) - INDEX($F:$F,ROW())) + IF(MOD(ROUNDDOWN(100*(INDEX($D:$D,ROW()) - INDEX($F:$F,ROW())),0),10)=9, 0.99, (MOD(ROUNDDOWN(100*(INDEX($D:$D,ROW()) - INDEX($F:$F,ROW())),0),100)+1)/100), INDEX($D:$D,ROW()) - INDEX($F:$F,ROW())), "")</f>
        <v/>
      </c>
      <c r="H118" s="38" t="str" cm="1">
        <f t="array" ref="H118">IFERROR(IF(INDEX($G:$G,ROW())="","", MAX(0, IF($D$7="Yes", INT(INDEX($H:$H,ROW()-1) - INDEX($E:$E,ROW()) - INDEX($G:$G,ROW())) + IF(MOD(ROUNDDOWN(100*(INDEX($H:$H,ROW()-1) - INDEX($E:$E,ROW()) - INDEX($G:$G,ROW())),0),10)=9, 0.99, (MOD(ROUNDDOWN(100*(INDEX($H:$H,ROW()-1) - INDEX($E:$E,ROW()) - INDEX($G:$G,ROW())),0),100)+1)/100), INDEX($H:$H,ROW()-1) - INDEX($E:$E,ROW()) - INDEX($G:$G,ROW())))), "")</f>
        <v/>
      </c>
      <c r="I118" s="38"/>
      <c r="J118" s="38" t="str">
        <f t="shared" si="6"/>
        <v/>
      </c>
    </row>
    <row r="119" spans="2:10" ht="20" customHeight="1" x14ac:dyDescent="0.35">
      <c r="B119" s="3" t="str">
        <f t="shared" si="5"/>
        <v/>
      </c>
      <c r="C119" s="37" t="str" cm="1">
        <f t="array" ref="C119">IF($B119="","",_xlfn.SWITCH($D$17,"Monthly",EDATE($C118,1),"Annually",EDATE($C118,12),"Weekly",$C118+7,"Bi-Weekly",$C118+14,"Semi-Monthly",$C118+15,"Semi-Annually",EDATE($C118,6),"Quarterly",EDATE($C118,3),""))</f>
        <v/>
      </c>
      <c r="D119" s="38" t="str">
        <f t="shared" si="4"/>
        <v/>
      </c>
      <c r="E119" s="38"/>
      <c r="F119" s="38" t="str" cm="1">
        <f t="array" ref="F119">IF(INDEX($B:$B,ROW())="","", IF($D$7="Yes", INT(IF($D$8="Flat", $D$14*$D$15/$D$20, INDEX($H:$H,ROW()-1)*$D$15/$D$20)) + IF(MOD(ROUNDDOWN(100*IF($D$8="Flat", $D$14*$D$15/$D$20, INDEX($H:$H,ROW()-1)*$D$15/$D$20),0),10)=9, 0.99, (MOD(ROUNDDOWN(100*IF($D$8="Flat", $D$14*$D$15/$D$20, INDEX($H:$H,ROW()-1)*$D$15/$D$20),0),100)+1)/100), IF($D$8="Flat", $D$14*$D$15/$D$20, INDEX($H:$H,ROW()-1)*$D$15/$D$20)))</f>
        <v/>
      </c>
      <c r="G119" s="38" t="str" cm="1">
        <f t="array" ref="G119">IFERROR(IF($D$7="Yes", INT(INDEX($D:$D,ROW()) - INDEX($F:$F,ROW())) + IF(MOD(ROUNDDOWN(100*(INDEX($D:$D,ROW()) - INDEX($F:$F,ROW())),0),10)=9, 0.99, (MOD(ROUNDDOWN(100*(INDEX($D:$D,ROW()) - INDEX($F:$F,ROW())),0),100)+1)/100), INDEX($D:$D,ROW()) - INDEX($F:$F,ROW())), "")</f>
        <v/>
      </c>
      <c r="H119" s="38" t="str" cm="1">
        <f t="array" ref="H119">IFERROR(IF(INDEX($G:$G,ROW())="","", MAX(0, IF($D$7="Yes", INT(INDEX($H:$H,ROW()-1) - INDEX($E:$E,ROW()) - INDEX($G:$G,ROW())) + IF(MOD(ROUNDDOWN(100*(INDEX($H:$H,ROW()-1) - INDEX($E:$E,ROW()) - INDEX($G:$G,ROW())),0),10)=9, 0.99, (MOD(ROUNDDOWN(100*(INDEX($H:$H,ROW()-1) - INDEX($E:$E,ROW()) - INDEX($G:$G,ROW())),0),100)+1)/100), INDEX($H:$H,ROW()-1) - INDEX($E:$E,ROW()) - INDEX($G:$G,ROW())))), "")</f>
        <v/>
      </c>
      <c r="I119" s="38"/>
      <c r="J119" s="38" t="str">
        <f t="shared" si="6"/>
        <v/>
      </c>
    </row>
    <row r="120" spans="2:10" ht="20" customHeight="1" x14ac:dyDescent="0.35">
      <c r="B120" s="3" t="str">
        <f t="shared" si="5"/>
        <v/>
      </c>
      <c r="C120" s="37" t="str" cm="1">
        <f t="array" ref="C120">IF($B120="","",_xlfn.SWITCH($D$17,"Monthly",EDATE($C119,1),"Annually",EDATE($C119,12),"Weekly",$C119+7,"Bi-Weekly",$C119+14,"Semi-Monthly",$C119+15,"Semi-Annually",EDATE($C119,6),"Quarterly",EDATE($C119,3),""))</f>
        <v/>
      </c>
      <c r="D120" s="38" t="str">
        <f t="shared" si="4"/>
        <v/>
      </c>
      <c r="E120" s="38"/>
      <c r="F120" s="38" t="str" cm="1">
        <f t="array" ref="F120">IF(INDEX($B:$B,ROW())="","", IF($D$7="Yes", INT(IF($D$8="Flat", $D$14*$D$15/$D$20, INDEX($H:$H,ROW()-1)*$D$15/$D$20)) + IF(MOD(ROUNDDOWN(100*IF($D$8="Flat", $D$14*$D$15/$D$20, INDEX($H:$H,ROW()-1)*$D$15/$D$20),0),10)=9, 0.99, (MOD(ROUNDDOWN(100*IF($D$8="Flat", $D$14*$D$15/$D$20, INDEX($H:$H,ROW()-1)*$D$15/$D$20),0),100)+1)/100), IF($D$8="Flat", $D$14*$D$15/$D$20, INDEX($H:$H,ROW()-1)*$D$15/$D$20)))</f>
        <v/>
      </c>
      <c r="G120" s="38" t="str" cm="1">
        <f t="array" ref="G120">IFERROR(IF($D$7="Yes", INT(INDEX($D:$D,ROW()) - INDEX($F:$F,ROW())) + IF(MOD(ROUNDDOWN(100*(INDEX($D:$D,ROW()) - INDEX($F:$F,ROW())),0),10)=9, 0.99, (MOD(ROUNDDOWN(100*(INDEX($D:$D,ROW()) - INDEX($F:$F,ROW())),0),100)+1)/100), INDEX($D:$D,ROW()) - INDEX($F:$F,ROW())), "")</f>
        <v/>
      </c>
      <c r="H120" s="38" t="str" cm="1">
        <f t="array" ref="H120">IFERROR(IF(INDEX($G:$G,ROW())="","", MAX(0, IF($D$7="Yes", INT(INDEX($H:$H,ROW()-1) - INDEX($E:$E,ROW()) - INDEX($G:$G,ROW())) + IF(MOD(ROUNDDOWN(100*(INDEX($H:$H,ROW()-1) - INDEX($E:$E,ROW()) - INDEX($G:$G,ROW())),0),10)=9, 0.99, (MOD(ROUNDDOWN(100*(INDEX($H:$H,ROW()-1) - INDEX($E:$E,ROW()) - INDEX($G:$G,ROW())),0),100)+1)/100), INDEX($H:$H,ROW()-1) - INDEX($E:$E,ROW()) - INDEX($G:$G,ROW())))), "")</f>
        <v/>
      </c>
      <c r="I120" s="38"/>
      <c r="J120" s="38" t="str">
        <f t="shared" si="6"/>
        <v/>
      </c>
    </row>
    <row r="121" spans="2:10" ht="20" customHeight="1" x14ac:dyDescent="0.35">
      <c r="B121" s="3" t="str">
        <f t="shared" si="5"/>
        <v/>
      </c>
      <c r="C121" s="37" t="str" cm="1">
        <f t="array" ref="C121">IF($B121="","",_xlfn.SWITCH($D$17,"Monthly",EDATE($C120,1),"Annually",EDATE($C120,12),"Weekly",$C120+7,"Bi-Weekly",$C120+14,"Semi-Monthly",$C120+15,"Semi-Annually",EDATE($C120,6),"Quarterly",EDATE($C120,3),""))</f>
        <v/>
      </c>
      <c r="D121" s="38" t="str">
        <f t="shared" si="4"/>
        <v/>
      </c>
      <c r="E121" s="38"/>
      <c r="F121" s="38" t="str" cm="1">
        <f t="array" ref="F121">IF(INDEX($B:$B,ROW())="","", IF($D$7="Yes", INT(IF($D$8="Flat", $D$14*$D$15/$D$20, INDEX($H:$H,ROW()-1)*$D$15/$D$20)) + IF(MOD(ROUNDDOWN(100*IF($D$8="Flat", $D$14*$D$15/$D$20, INDEX($H:$H,ROW()-1)*$D$15/$D$20),0),10)=9, 0.99, (MOD(ROUNDDOWN(100*IF($D$8="Flat", $D$14*$D$15/$D$20, INDEX($H:$H,ROW()-1)*$D$15/$D$20),0),100)+1)/100), IF($D$8="Flat", $D$14*$D$15/$D$20, INDEX($H:$H,ROW()-1)*$D$15/$D$20)))</f>
        <v/>
      </c>
      <c r="G121" s="38" t="str" cm="1">
        <f t="array" ref="G121">IFERROR(IF($D$7="Yes", INT(INDEX($D:$D,ROW()) - INDEX($F:$F,ROW())) + IF(MOD(ROUNDDOWN(100*(INDEX($D:$D,ROW()) - INDEX($F:$F,ROW())),0),10)=9, 0.99, (MOD(ROUNDDOWN(100*(INDEX($D:$D,ROW()) - INDEX($F:$F,ROW())),0),100)+1)/100), INDEX($D:$D,ROW()) - INDEX($F:$F,ROW())), "")</f>
        <v/>
      </c>
      <c r="H121" s="38" t="str" cm="1">
        <f t="array" ref="H121">IFERROR(IF(INDEX($G:$G,ROW())="","", MAX(0, IF($D$7="Yes", INT(INDEX($H:$H,ROW()-1) - INDEX($E:$E,ROW()) - INDEX($G:$G,ROW())) + IF(MOD(ROUNDDOWN(100*(INDEX($H:$H,ROW()-1) - INDEX($E:$E,ROW()) - INDEX($G:$G,ROW())),0),10)=9, 0.99, (MOD(ROUNDDOWN(100*(INDEX($H:$H,ROW()-1) - INDEX($E:$E,ROW()) - INDEX($G:$G,ROW())),0),100)+1)/100), INDEX($H:$H,ROW()-1) - INDEX($E:$E,ROW()) - INDEX($G:$G,ROW())))), "")</f>
        <v/>
      </c>
      <c r="I121" s="38"/>
      <c r="J121" s="38" t="str">
        <f t="shared" si="6"/>
        <v/>
      </c>
    </row>
    <row r="122" spans="2:10" ht="20" customHeight="1" x14ac:dyDescent="0.35">
      <c r="B122" s="3" t="str">
        <f t="shared" si="5"/>
        <v/>
      </c>
      <c r="C122" s="37" t="str" cm="1">
        <f t="array" ref="C122">IF($B122="","",_xlfn.SWITCH($D$17,"Monthly",EDATE($C121,1),"Annually",EDATE($C121,12),"Weekly",$C121+7,"Bi-Weekly",$C121+14,"Semi-Monthly",$C121+15,"Semi-Annually",EDATE($C121,6),"Quarterly",EDATE($C121,3),""))</f>
        <v/>
      </c>
      <c r="D122" s="38" t="str">
        <f t="shared" si="4"/>
        <v/>
      </c>
      <c r="E122" s="38"/>
      <c r="F122" s="38" t="str" cm="1">
        <f t="array" ref="F122">IF(INDEX($B:$B,ROW())="","", IF($D$7="Yes", INT(IF($D$8="Flat", $D$14*$D$15/$D$20, INDEX($H:$H,ROW()-1)*$D$15/$D$20)) + IF(MOD(ROUNDDOWN(100*IF($D$8="Flat", $D$14*$D$15/$D$20, INDEX($H:$H,ROW()-1)*$D$15/$D$20),0),10)=9, 0.99, (MOD(ROUNDDOWN(100*IF($D$8="Flat", $D$14*$D$15/$D$20, INDEX($H:$H,ROW()-1)*$D$15/$D$20),0),100)+1)/100), IF($D$8="Flat", $D$14*$D$15/$D$20, INDEX($H:$H,ROW()-1)*$D$15/$D$20)))</f>
        <v/>
      </c>
      <c r="G122" s="38" t="str" cm="1">
        <f t="array" ref="G122">IFERROR(IF($D$7="Yes", INT(INDEX($D:$D,ROW()) - INDEX($F:$F,ROW())) + IF(MOD(ROUNDDOWN(100*(INDEX($D:$D,ROW()) - INDEX($F:$F,ROW())),0),10)=9, 0.99, (MOD(ROUNDDOWN(100*(INDEX($D:$D,ROW()) - INDEX($F:$F,ROW())),0),100)+1)/100), INDEX($D:$D,ROW()) - INDEX($F:$F,ROW())), "")</f>
        <v/>
      </c>
      <c r="H122" s="38" t="str" cm="1">
        <f t="array" ref="H122">IFERROR(IF(INDEX($G:$G,ROW())="","", MAX(0, IF($D$7="Yes", INT(INDEX($H:$H,ROW()-1) - INDEX($E:$E,ROW()) - INDEX($G:$G,ROW())) + IF(MOD(ROUNDDOWN(100*(INDEX($H:$H,ROW()-1) - INDEX($E:$E,ROW()) - INDEX($G:$G,ROW())),0),10)=9, 0.99, (MOD(ROUNDDOWN(100*(INDEX($H:$H,ROW()-1) - INDEX($E:$E,ROW()) - INDEX($G:$G,ROW())),0),100)+1)/100), INDEX($H:$H,ROW()-1) - INDEX($E:$E,ROW()) - INDEX($G:$G,ROW())))), "")</f>
        <v/>
      </c>
      <c r="I122" s="38"/>
      <c r="J122" s="38" t="str">
        <f t="shared" si="6"/>
        <v/>
      </c>
    </row>
    <row r="123" spans="2:10" ht="20" customHeight="1" x14ac:dyDescent="0.35">
      <c r="B123" s="3" t="str">
        <f t="shared" si="5"/>
        <v/>
      </c>
      <c r="C123" s="37" t="str" cm="1">
        <f t="array" ref="C123">IF($B123="","",_xlfn.SWITCH($D$17,"Monthly",EDATE($C122,1),"Annually",EDATE($C122,12),"Weekly",$C122+7,"Bi-Weekly",$C122+14,"Semi-Monthly",$C122+15,"Semi-Annually",EDATE($C122,6),"Quarterly",EDATE($C122,3),""))</f>
        <v/>
      </c>
      <c r="D123" s="38" t="str">
        <f t="shared" si="4"/>
        <v/>
      </c>
      <c r="E123" s="38"/>
      <c r="F123" s="38" t="str" cm="1">
        <f t="array" ref="F123">IF(INDEX($B:$B,ROW())="","", IF($D$7="Yes", INT(IF($D$8="Flat", $D$14*$D$15/$D$20, INDEX($H:$H,ROW()-1)*$D$15/$D$20)) + IF(MOD(ROUNDDOWN(100*IF($D$8="Flat", $D$14*$D$15/$D$20, INDEX($H:$H,ROW()-1)*$D$15/$D$20),0),10)=9, 0.99, (MOD(ROUNDDOWN(100*IF($D$8="Flat", $D$14*$D$15/$D$20, INDEX($H:$H,ROW()-1)*$D$15/$D$20),0),100)+1)/100), IF($D$8="Flat", $D$14*$D$15/$D$20, INDEX($H:$H,ROW()-1)*$D$15/$D$20)))</f>
        <v/>
      </c>
      <c r="G123" s="38" t="str" cm="1">
        <f t="array" ref="G123">IFERROR(IF($D$7="Yes", INT(INDEX($D:$D,ROW()) - INDEX($F:$F,ROW())) + IF(MOD(ROUNDDOWN(100*(INDEX($D:$D,ROW()) - INDEX($F:$F,ROW())),0),10)=9, 0.99, (MOD(ROUNDDOWN(100*(INDEX($D:$D,ROW()) - INDEX($F:$F,ROW())),0),100)+1)/100), INDEX($D:$D,ROW()) - INDEX($F:$F,ROW())), "")</f>
        <v/>
      </c>
      <c r="H123" s="38" t="str" cm="1">
        <f t="array" ref="H123">IFERROR(IF(INDEX($G:$G,ROW())="","", MAX(0, IF($D$7="Yes", INT(INDEX($H:$H,ROW()-1) - INDEX($E:$E,ROW()) - INDEX($G:$G,ROW())) + IF(MOD(ROUNDDOWN(100*(INDEX($H:$H,ROW()-1) - INDEX($E:$E,ROW()) - INDEX($G:$G,ROW())),0),10)=9, 0.99, (MOD(ROUNDDOWN(100*(INDEX($H:$H,ROW()-1) - INDEX($E:$E,ROW()) - INDEX($G:$G,ROW())),0),100)+1)/100), INDEX($H:$H,ROW()-1) - INDEX($E:$E,ROW()) - INDEX($G:$G,ROW())))), "")</f>
        <v/>
      </c>
      <c r="I123" s="38"/>
      <c r="J123" s="38" t="str">
        <f t="shared" si="6"/>
        <v/>
      </c>
    </row>
    <row r="124" spans="2:10" ht="20" customHeight="1" x14ac:dyDescent="0.35">
      <c r="B124" s="3" t="str">
        <f t="shared" si="5"/>
        <v/>
      </c>
      <c r="C124" s="37" t="str" cm="1">
        <f t="array" ref="C124">IF($B124="","",_xlfn.SWITCH($D$17,"Monthly",EDATE($C123,1),"Annually",EDATE($C123,12),"Weekly",$C123+7,"Bi-Weekly",$C123+14,"Semi-Monthly",$C123+15,"Semi-Annually",EDATE($C123,6),"Quarterly",EDATE($C123,3),""))</f>
        <v/>
      </c>
      <c r="D124" s="38" t="str">
        <f t="shared" si="4"/>
        <v/>
      </c>
      <c r="E124" s="38"/>
      <c r="F124" s="38" t="str" cm="1">
        <f t="array" ref="F124">IF(INDEX($B:$B,ROW())="","", IF($D$7="Yes", INT(IF($D$8="Flat", $D$14*$D$15/$D$20, INDEX($H:$H,ROW()-1)*$D$15/$D$20)) + IF(MOD(ROUNDDOWN(100*IF($D$8="Flat", $D$14*$D$15/$D$20, INDEX($H:$H,ROW()-1)*$D$15/$D$20),0),10)=9, 0.99, (MOD(ROUNDDOWN(100*IF($D$8="Flat", $D$14*$D$15/$D$20, INDEX($H:$H,ROW()-1)*$D$15/$D$20),0),100)+1)/100), IF($D$8="Flat", $D$14*$D$15/$D$20, INDEX($H:$H,ROW()-1)*$D$15/$D$20)))</f>
        <v/>
      </c>
      <c r="G124" s="38" t="str" cm="1">
        <f t="array" ref="G124">IFERROR(IF($D$7="Yes", INT(INDEX($D:$D,ROW()) - INDEX($F:$F,ROW())) + IF(MOD(ROUNDDOWN(100*(INDEX($D:$D,ROW()) - INDEX($F:$F,ROW())),0),10)=9, 0.99, (MOD(ROUNDDOWN(100*(INDEX($D:$D,ROW()) - INDEX($F:$F,ROW())),0),100)+1)/100), INDEX($D:$D,ROW()) - INDEX($F:$F,ROW())), "")</f>
        <v/>
      </c>
      <c r="H124" s="38" t="str" cm="1">
        <f t="array" ref="H124">IFERROR(IF(INDEX($G:$G,ROW())="","", MAX(0, IF($D$7="Yes", INT(INDEX($H:$H,ROW()-1) - INDEX($E:$E,ROW()) - INDEX($G:$G,ROW())) + IF(MOD(ROUNDDOWN(100*(INDEX($H:$H,ROW()-1) - INDEX($E:$E,ROW()) - INDEX($G:$G,ROW())),0),10)=9, 0.99, (MOD(ROUNDDOWN(100*(INDEX($H:$H,ROW()-1) - INDEX($E:$E,ROW()) - INDEX($G:$G,ROW())),0),100)+1)/100), INDEX($H:$H,ROW()-1) - INDEX($E:$E,ROW()) - INDEX($G:$G,ROW())))), "")</f>
        <v/>
      </c>
      <c r="I124" s="38"/>
      <c r="J124" s="38" t="str">
        <f t="shared" si="6"/>
        <v/>
      </c>
    </row>
    <row r="125" spans="2:10" ht="20" customHeight="1" x14ac:dyDescent="0.35">
      <c r="B125" s="3" t="str">
        <f t="shared" si="5"/>
        <v/>
      </c>
      <c r="C125" s="37" t="str" cm="1">
        <f t="array" ref="C125">IF($B125="","",_xlfn.SWITCH($D$17,"Monthly",EDATE($C124,1),"Annually",EDATE($C124,12),"Weekly",$C124+7,"Bi-Weekly",$C124+14,"Semi-Monthly",$C124+15,"Semi-Annually",EDATE($C124,6),"Quarterly",EDATE($C124,3),""))</f>
        <v/>
      </c>
      <c r="D125" s="38" t="str">
        <f t="shared" si="4"/>
        <v/>
      </c>
      <c r="E125" s="38"/>
      <c r="F125" s="38" t="str" cm="1">
        <f t="array" ref="F125">IF(INDEX($B:$B,ROW())="","", IF($D$7="Yes", INT(IF($D$8="Flat", $D$14*$D$15/$D$20, INDEX($H:$H,ROW()-1)*$D$15/$D$20)) + IF(MOD(ROUNDDOWN(100*IF($D$8="Flat", $D$14*$D$15/$D$20, INDEX($H:$H,ROW()-1)*$D$15/$D$20),0),10)=9, 0.99, (MOD(ROUNDDOWN(100*IF($D$8="Flat", $D$14*$D$15/$D$20, INDEX($H:$H,ROW()-1)*$D$15/$D$20),0),100)+1)/100), IF($D$8="Flat", $D$14*$D$15/$D$20, INDEX($H:$H,ROW()-1)*$D$15/$D$20)))</f>
        <v/>
      </c>
      <c r="G125" s="38" t="str" cm="1">
        <f t="array" ref="G125">IFERROR(IF($D$7="Yes", INT(INDEX($D:$D,ROW()) - INDEX($F:$F,ROW())) + IF(MOD(ROUNDDOWN(100*(INDEX($D:$D,ROW()) - INDEX($F:$F,ROW())),0),10)=9, 0.99, (MOD(ROUNDDOWN(100*(INDEX($D:$D,ROW()) - INDEX($F:$F,ROW())),0),100)+1)/100), INDEX($D:$D,ROW()) - INDEX($F:$F,ROW())), "")</f>
        <v/>
      </c>
      <c r="H125" s="38" t="str" cm="1">
        <f t="array" ref="H125">IFERROR(IF(INDEX($G:$G,ROW())="","", MAX(0, IF($D$7="Yes", INT(INDEX($H:$H,ROW()-1) - INDEX($E:$E,ROW()) - INDEX($G:$G,ROW())) + IF(MOD(ROUNDDOWN(100*(INDEX($H:$H,ROW()-1) - INDEX($E:$E,ROW()) - INDEX($G:$G,ROW())),0),10)=9, 0.99, (MOD(ROUNDDOWN(100*(INDEX($H:$H,ROW()-1) - INDEX($E:$E,ROW()) - INDEX($G:$G,ROW())),0),100)+1)/100), INDEX($H:$H,ROW()-1) - INDEX($E:$E,ROW()) - INDEX($G:$G,ROW())))), "")</f>
        <v/>
      </c>
      <c r="I125" s="38"/>
      <c r="J125" s="38" t="str">
        <f t="shared" si="6"/>
        <v/>
      </c>
    </row>
    <row r="126" spans="2:10" ht="20" customHeight="1" x14ac:dyDescent="0.35">
      <c r="B126" s="3" t="str">
        <f t="shared" si="5"/>
        <v/>
      </c>
      <c r="C126" s="37" t="str" cm="1">
        <f t="array" ref="C126">IF($B126="","",_xlfn.SWITCH($D$17,"Monthly",EDATE($C125,1),"Annually",EDATE($C125,12),"Weekly",$C125+7,"Bi-Weekly",$C125+14,"Semi-Monthly",$C125+15,"Semi-Annually",EDATE($C125,6),"Quarterly",EDATE($C125,3),""))</f>
        <v/>
      </c>
      <c r="D126" s="38" t="str">
        <f t="shared" si="4"/>
        <v/>
      </c>
      <c r="E126" s="38"/>
      <c r="F126" s="38" t="str" cm="1">
        <f t="array" ref="F126">IF(INDEX($B:$B,ROW())="","", IF($D$7="Yes", INT(IF($D$8="Flat", $D$14*$D$15/$D$20, INDEX($H:$H,ROW()-1)*$D$15/$D$20)) + IF(MOD(ROUNDDOWN(100*IF($D$8="Flat", $D$14*$D$15/$D$20, INDEX($H:$H,ROW()-1)*$D$15/$D$20),0),10)=9, 0.99, (MOD(ROUNDDOWN(100*IF($D$8="Flat", $D$14*$D$15/$D$20, INDEX($H:$H,ROW()-1)*$D$15/$D$20),0),100)+1)/100), IF($D$8="Flat", $D$14*$D$15/$D$20, INDEX($H:$H,ROW()-1)*$D$15/$D$20)))</f>
        <v/>
      </c>
      <c r="G126" s="38" t="str" cm="1">
        <f t="array" ref="G126">IFERROR(IF($D$7="Yes", INT(INDEX($D:$D,ROW()) - INDEX($F:$F,ROW())) + IF(MOD(ROUNDDOWN(100*(INDEX($D:$D,ROW()) - INDEX($F:$F,ROW())),0),10)=9, 0.99, (MOD(ROUNDDOWN(100*(INDEX($D:$D,ROW()) - INDEX($F:$F,ROW())),0),100)+1)/100), INDEX($D:$D,ROW()) - INDEX($F:$F,ROW())), "")</f>
        <v/>
      </c>
      <c r="H126" s="38" t="str" cm="1">
        <f t="array" ref="H126">IFERROR(IF(INDEX($G:$G,ROW())="","", MAX(0, IF($D$7="Yes", INT(INDEX($H:$H,ROW()-1) - INDEX($E:$E,ROW()) - INDEX($G:$G,ROW())) + IF(MOD(ROUNDDOWN(100*(INDEX($H:$H,ROW()-1) - INDEX($E:$E,ROW()) - INDEX($G:$G,ROW())),0),10)=9, 0.99, (MOD(ROUNDDOWN(100*(INDEX($H:$H,ROW()-1) - INDEX($E:$E,ROW()) - INDEX($G:$G,ROW())),0),100)+1)/100), INDEX($H:$H,ROW()-1) - INDEX($E:$E,ROW()) - INDEX($G:$G,ROW())))), "")</f>
        <v/>
      </c>
      <c r="I126" s="38"/>
      <c r="J126" s="38" t="str">
        <f t="shared" si="6"/>
        <v/>
      </c>
    </row>
    <row r="127" spans="2:10" ht="20" customHeight="1" x14ac:dyDescent="0.35">
      <c r="B127" s="3" t="str">
        <f t="shared" si="5"/>
        <v/>
      </c>
      <c r="C127" s="37" t="str" cm="1">
        <f t="array" ref="C127">IF($B127="","",_xlfn.SWITCH($D$17,"Monthly",EDATE($C126,1),"Annually",EDATE($C126,12),"Weekly",$C126+7,"Bi-Weekly",$C126+14,"Semi-Monthly",$C126+15,"Semi-Annually",EDATE($C126,6),"Quarterly",EDATE($C126,3),""))</f>
        <v/>
      </c>
      <c r="D127" s="38" t="str">
        <f t="shared" si="4"/>
        <v/>
      </c>
      <c r="E127" s="38"/>
      <c r="F127" s="38" t="str" cm="1">
        <f t="array" ref="F127">IF(INDEX($B:$B,ROW())="","", IF($D$7="Yes", INT(IF($D$8="Flat", $D$14*$D$15/$D$20, INDEX($H:$H,ROW()-1)*$D$15/$D$20)) + IF(MOD(ROUNDDOWN(100*IF($D$8="Flat", $D$14*$D$15/$D$20, INDEX($H:$H,ROW()-1)*$D$15/$D$20),0),10)=9, 0.99, (MOD(ROUNDDOWN(100*IF($D$8="Flat", $D$14*$D$15/$D$20, INDEX($H:$H,ROW()-1)*$D$15/$D$20),0),100)+1)/100), IF($D$8="Flat", $D$14*$D$15/$D$20, INDEX($H:$H,ROW()-1)*$D$15/$D$20)))</f>
        <v/>
      </c>
      <c r="G127" s="38" t="str" cm="1">
        <f t="array" ref="G127">IFERROR(IF($D$7="Yes", INT(INDEX($D:$D,ROW()) - INDEX($F:$F,ROW())) + IF(MOD(ROUNDDOWN(100*(INDEX($D:$D,ROW()) - INDEX($F:$F,ROW())),0),10)=9, 0.99, (MOD(ROUNDDOWN(100*(INDEX($D:$D,ROW()) - INDEX($F:$F,ROW())),0),100)+1)/100), INDEX($D:$D,ROW()) - INDEX($F:$F,ROW())), "")</f>
        <v/>
      </c>
      <c r="H127" s="38" t="str" cm="1">
        <f t="array" ref="H127">IFERROR(IF(INDEX($G:$G,ROW())="","", MAX(0, IF($D$7="Yes", INT(INDEX($H:$H,ROW()-1) - INDEX($E:$E,ROW()) - INDEX($G:$G,ROW())) + IF(MOD(ROUNDDOWN(100*(INDEX($H:$H,ROW()-1) - INDEX($E:$E,ROW()) - INDEX($G:$G,ROW())),0),10)=9, 0.99, (MOD(ROUNDDOWN(100*(INDEX($H:$H,ROW()-1) - INDEX($E:$E,ROW()) - INDEX($G:$G,ROW())),0),100)+1)/100), INDEX($H:$H,ROW()-1) - INDEX($E:$E,ROW()) - INDEX($G:$G,ROW())))), "")</f>
        <v/>
      </c>
      <c r="I127" s="38"/>
      <c r="J127" s="38" t="str">
        <f t="shared" si="6"/>
        <v/>
      </c>
    </row>
    <row r="128" spans="2:10" ht="20" customHeight="1" x14ac:dyDescent="0.35">
      <c r="B128" s="3" t="str">
        <f t="shared" si="5"/>
        <v/>
      </c>
      <c r="C128" s="37" t="str" cm="1">
        <f t="array" ref="C128">IF($B128="","",_xlfn.SWITCH($D$17,"Monthly",EDATE($C127,1),"Annually",EDATE($C127,12),"Weekly",$C127+7,"Bi-Weekly",$C127+14,"Semi-Monthly",$C127+15,"Semi-Annually",EDATE($C127,6),"Quarterly",EDATE($C127,3),""))</f>
        <v/>
      </c>
      <c r="D128" s="38" t="str">
        <f t="shared" si="4"/>
        <v/>
      </c>
      <c r="E128" s="38"/>
      <c r="F128" s="38" t="str" cm="1">
        <f t="array" ref="F128">IF(INDEX($B:$B,ROW())="","", IF($D$7="Yes", INT(IF($D$8="Flat", $D$14*$D$15/$D$20, INDEX($H:$H,ROW()-1)*$D$15/$D$20)) + IF(MOD(ROUNDDOWN(100*IF($D$8="Flat", $D$14*$D$15/$D$20, INDEX($H:$H,ROW()-1)*$D$15/$D$20),0),10)=9, 0.99, (MOD(ROUNDDOWN(100*IF($D$8="Flat", $D$14*$D$15/$D$20, INDEX($H:$H,ROW()-1)*$D$15/$D$20),0),100)+1)/100), IF($D$8="Flat", $D$14*$D$15/$D$20, INDEX($H:$H,ROW()-1)*$D$15/$D$20)))</f>
        <v/>
      </c>
      <c r="G128" s="38" t="str" cm="1">
        <f t="array" ref="G128">IFERROR(IF($D$7="Yes", INT(INDEX($D:$D,ROW()) - INDEX($F:$F,ROW())) + IF(MOD(ROUNDDOWN(100*(INDEX($D:$D,ROW()) - INDEX($F:$F,ROW())),0),10)=9, 0.99, (MOD(ROUNDDOWN(100*(INDEX($D:$D,ROW()) - INDEX($F:$F,ROW())),0),100)+1)/100), INDEX($D:$D,ROW()) - INDEX($F:$F,ROW())), "")</f>
        <v/>
      </c>
      <c r="H128" s="38" t="str" cm="1">
        <f t="array" ref="H128">IFERROR(IF(INDEX($G:$G,ROW())="","", MAX(0, IF($D$7="Yes", INT(INDEX($H:$H,ROW()-1) - INDEX($E:$E,ROW()) - INDEX($G:$G,ROW())) + IF(MOD(ROUNDDOWN(100*(INDEX($H:$H,ROW()-1) - INDEX($E:$E,ROW()) - INDEX($G:$G,ROW())),0),10)=9, 0.99, (MOD(ROUNDDOWN(100*(INDEX($H:$H,ROW()-1) - INDEX($E:$E,ROW()) - INDEX($G:$G,ROW())),0),100)+1)/100), INDEX($H:$H,ROW()-1) - INDEX($E:$E,ROW()) - INDEX($G:$G,ROW())))), "")</f>
        <v/>
      </c>
      <c r="I128" s="38"/>
      <c r="J128" s="38" t="str">
        <f t="shared" si="6"/>
        <v/>
      </c>
    </row>
    <row r="129" spans="2:10" ht="20" customHeight="1" x14ac:dyDescent="0.35">
      <c r="B129" s="3" t="str">
        <f t="shared" si="5"/>
        <v/>
      </c>
      <c r="C129" s="37" t="str" cm="1">
        <f t="array" ref="C129">IF($B129="","",_xlfn.SWITCH($D$17,"Monthly",EDATE($C128,1),"Annually",EDATE($C128,12),"Weekly",$C128+7,"Bi-Weekly",$C128+14,"Semi-Monthly",$C128+15,"Semi-Annually",EDATE($C128,6),"Quarterly",EDATE($C128,3),""))</f>
        <v/>
      </c>
      <c r="D129" s="38" t="str">
        <f t="shared" si="4"/>
        <v/>
      </c>
      <c r="E129" s="38"/>
      <c r="F129" s="38" t="str" cm="1">
        <f t="array" ref="F129">IF(INDEX($B:$B,ROW())="","", IF($D$7="Yes", INT(IF($D$8="Flat", $D$14*$D$15/$D$20, INDEX($H:$H,ROW()-1)*$D$15/$D$20)) + IF(MOD(ROUNDDOWN(100*IF($D$8="Flat", $D$14*$D$15/$D$20, INDEX($H:$H,ROW()-1)*$D$15/$D$20),0),10)=9, 0.99, (MOD(ROUNDDOWN(100*IF($D$8="Flat", $D$14*$D$15/$D$20, INDEX($H:$H,ROW()-1)*$D$15/$D$20),0),100)+1)/100), IF($D$8="Flat", $D$14*$D$15/$D$20, INDEX($H:$H,ROW()-1)*$D$15/$D$20)))</f>
        <v/>
      </c>
      <c r="G129" s="38" t="str" cm="1">
        <f t="array" ref="G129">IFERROR(IF($D$7="Yes", INT(INDEX($D:$D,ROW()) - INDEX($F:$F,ROW())) + IF(MOD(ROUNDDOWN(100*(INDEX($D:$D,ROW()) - INDEX($F:$F,ROW())),0),10)=9, 0.99, (MOD(ROUNDDOWN(100*(INDEX($D:$D,ROW()) - INDEX($F:$F,ROW())),0),100)+1)/100), INDEX($D:$D,ROW()) - INDEX($F:$F,ROW())), "")</f>
        <v/>
      </c>
      <c r="H129" s="38" t="str" cm="1">
        <f t="array" ref="H129">IFERROR(IF(INDEX($G:$G,ROW())="","", MAX(0, IF($D$7="Yes", INT(INDEX($H:$H,ROW()-1) - INDEX($E:$E,ROW()) - INDEX($G:$G,ROW())) + IF(MOD(ROUNDDOWN(100*(INDEX($H:$H,ROW()-1) - INDEX($E:$E,ROW()) - INDEX($G:$G,ROW())),0),10)=9, 0.99, (MOD(ROUNDDOWN(100*(INDEX($H:$H,ROW()-1) - INDEX($E:$E,ROW()) - INDEX($G:$G,ROW())),0),100)+1)/100), INDEX($H:$H,ROW()-1) - INDEX($E:$E,ROW()) - INDEX($G:$G,ROW())))), "")</f>
        <v/>
      </c>
      <c r="I129" s="38"/>
      <c r="J129" s="38" t="str">
        <f t="shared" si="6"/>
        <v/>
      </c>
    </row>
    <row r="130" spans="2:10" ht="20" customHeight="1" x14ac:dyDescent="0.35">
      <c r="B130" s="3" t="str">
        <f t="shared" si="5"/>
        <v/>
      </c>
      <c r="C130" s="37" t="str" cm="1">
        <f t="array" ref="C130">IF($B130="","",_xlfn.SWITCH($D$17,"Monthly",EDATE($C129,1),"Annually",EDATE($C129,12),"Weekly",$C129+7,"Bi-Weekly",$C129+14,"Semi-Monthly",$C129+15,"Semi-Annually",EDATE($C129,6),"Quarterly",EDATE($C129,3),""))</f>
        <v/>
      </c>
      <c r="D130" s="38" t="str">
        <f t="shared" si="4"/>
        <v/>
      </c>
      <c r="E130" s="38"/>
      <c r="F130" s="38" t="str" cm="1">
        <f t="array" ref="F130">IF(INDEX($B:$B,ROW())="","", IF($D$7="Yes", INT(IF($D$8="Flat", $D$14*$D$15/$D$20, INDEX($H:$H,ROW()-1)*$D$15/$D$20)) + IF(MOD(ROUNDDOWN(100*IF($D$8="Flat", $D$14*$D$15/$D$20, INDEX($H:$H,ROW()-1)*$D$15/$D$20),0),10)=9, 0.99, (MOD(ROUNDDOWN(100*IF($D$8="Flat", $D$14*$D$15/$D$20, INDEX($H:$H,ROW()-1)*$D$15/$D$20),0),100)+1)/100), IF($D$8="Flat", $D$14*$D$15/$D$20, INDEX($H:$H,ROW()-1)*$D$15/$D$20)))</f>
        <v/>
      </c>
      <c r="G130" s="38" t="str" cm="1">
        <f t="array" ref="G130">IFERROR(IF($D$7="Yes", INT(INDEX($D:$D,ROW()) - INDEX($F:$F,ROW())) + IF(MOD(ROUNDDOWN(100*(INDEX($D:$D,ROW()) - INDEX($F:$F,ROW())),0),10)=9, 0.99, (MOD(ROUNDDOWN(100*(INDEX($D:$D,ROW()) - INDEX($F:$F,ROW())),0),100)+1)/100), INDEX($D:$D,ROW()) - INDEX($F:$F,ROW())), "")</f>
        <v/>
      </c>
      <c r="H130" s="38" t="str" cm="1">
        <f t="array" ref="H130">IFERROR(IF(INDEX($G:$G,ROW())="","", MAX(0, IF($D$7="Yes", INT(INDEX($H:$H,ROW()-1) - INDEX($E:$E,ROW()) - INDEX($G:$G,ROW())) + IF(MOD(ROUNDDOWN(100*(INDEX($H:$H,ROW()-1) - INDEX($E:$E,ROW()) - INDEX($G:$G,ROW())),0),10)=9, 0.99, (MOD(ROUNDDOWN(100*(INDEX($H:$H,ROW()-1) - INDEX($E:$E,ROW()) - INDEX($G:$G,ROW())),0),100)+1)/100), INDEX($H:$H,ROW()-1) - INDEX($E:$E,ROW()) - INDEX($G:$G,ROW())))), "")</f>
        <v/>
      </c>
      <c r="I130" s="38"/>
      <c r="J130" s="38" t="str">
        <f t="shared" si="6"/>
        <v/>
      </c>
    </row>
    <row r="131" spans="2:10" ht="20" customHeight="1" x14ac:dyDescent="0.35">
      <c r="B131" s="3" t="str">
        <f t="shared" si="5"/>
        <v/>
      </c>
      <c r="C131" s="37" t="str" cm="1">
        <f t="array" ref="C131">IF($B131="","",_xlfn.SWITCH($D$17,"Monthly",EDATE($C130,1),"Annually",EDATE($C130,12),"Weekly",$C130+7,"Bi-Weekly",$C130+14,"Semi-Monthly",$C130+15,"Semi-Annually",EDATE($C130,6),"Quarterly",EDATE($C130,3),""))</f>
        <v/>
      </c>
      <c r="D131" s="38" t="str">
        <f t="shared" si="4"/>
        <v/>
      </c>
      <c r="E131" s="38"/>
      <c r="F131" s="38" t="str" cm="1">
        <f t="array" ref="F131">IF(INDEX($B:$B,ROW())="","", IF($D$7="Yes", INT(IF($D$8="Flat", $D$14*$D$15/$D$20, INDEX($H:$H,ROW()-1)*$D$15/$D$20)) + IF(MOD(ROUNDDOWN(100*IF($D$8="Flat", $D$14*$D$15/$D$20, INDEX($H:$H,ROW()-1)*$D$15/$D$20),0),10)=9, 0.99, (MOD(ROUNDDOWN(100*IF($D$8="Flat", $D$14*$D$15/$D$20, INDEX($H:$H,ROW()-1)*$D$15/$D$20),0),100)+1)/100), IF($D$8="Flat", $D$14*$D$15/$D$20, INDEX($H:$H,ROW()-1)*$D$15/$D$20)))</f>
        <v/>
      </c>
      <c r="G131" s="38" t="str" cm="1">
        <f t="array" ref="G131">IFERROR(IF($D$7="Yes", INT(INDEX($D:$D,ROW()) - INDEX($F:$F,ROW())) + IF(MOD(ROUNDDOWN(100*(INDEX($D:$D,ROW()) - INDEX($F:$F,ROW())),0),10)=9, 0.99, (MOD(ROUNDDOWN(100*(INDEX($D:$D,ROW()) - INDEX($F:$F,ROW())),0),100)+1)/100), INDEX($D:$D,ROW()) - INDEX($F:$F,ROW())), "")</f>
        <v/>
      </c>
      <c r="H131" s="38" t="str" cm="1">
        <f t="array" ref="H131">IFERROR(IF(INDEX($G:$G,ROW())="","", MAX(0, IF($D$7="Yes", INT(INDEX($H:$H,ROW()-1) - INDEX($E:$E,ROW()) - INDEX($G:$G,ROW())) + IF(MOD(ROUNDDOWN(100*(INDEX($H:$H,ROW()-1) - INDEX($E:$E,ROW()) - INDEX($G:$G,ROW())),0),10)=9, 0.99, (MOD(ROUNDDOWN(100*(INDEX($H:$H,ROW()-1) - INDEX($E:$E,ROW()) - INDEX($G:$G,ROW())),0),100)+1)/100), INDEX($H:$H,ROW()-1) - INDEX($E:$E,ROW()) - INDEX($G:$G,ROW())))), "")</f>
        <v/>
      </c>
      <c r="I131" s="38"/>
      <c r="J131" s="38" t="str">
        <f t="shared" si="6"/>
        <v/>
      </c>
    </row>
    <row r="132" spans="2:10" ht="20" customHeight="1" x14ac:dyDescent="0.35">
      <c r="B132" s="3" t="str">
        <f t="shared" si="5"/>
        <v/>
      </c>
      <c r="C132" s="37" t="str" cm="1">
        <f t="array" ref="C132">IF($B132="","",_xlfn.SWITCH($D$17,"Monthly",EDATE($C131,1),"Annually",EDATE($C131,12),"Weekly",$C131+7,"Bi-Weekly",$C131+14,"Semi-Monthly",$C131+15,"Semi-Annually",EDATE($C131,6),"Quarterly",EDATE($C131,3),""))</f>
        <v/>
      </c>
      <c r="D132" s="38" t="str">
        <f t="shared" si="4"/>
        <v/>
      </c>
      <c r="E132" s="38"/>
      <c r="F132" s="38" t="str" cm="1">
        <f t="array" ref="F132">IF(INDEX($B:$B,ROW())="","", IF($D$7="Yes", INT(IF($D$8="Flat", $D$14*$D$15/$D$20, INDEX($H:$H,ROW()-1)*$D$15/$D$20)) + IF(MOD(ROUNDDOWN(100*IF($D$8="Flat", $D$14*$D$15/$D$20, INDEX($H:$H,ROW()-1)*$D$15/$D$20),0),10)=9, 0.99, (MOD(ROUNDDOWN(100*IF($D$8="Flat", $D$14*$D$15/$D$20, INDEX($H:$H,ROW()-1)*$D$15/$D$20),0),100)+1)/100), IF($D$8="Flat", $D$14*$D$15/$D$20, INDEX($H:$H,ROW()-1)*$D$15/$D$20)))</f>
        <v/>
      </c>
      <c r="G132" s="38" t="str" cm="1">
        <f t="array" ref="G132">IFERROR(IF($D$7="Yes", INT(INDEX($D:$D,ROW()) - INDEX($F:$F,ROW())) + IF(MOD(ROUNDDOWN(100*(INDEX($D:$D,ROW()) - INDEX($F:$F,ROW())),0),10)=9, 0.99, (MOD(ROUNDDOWN(100*(INDEX($D:$D,ROW()) - INDEX($F:$F,ROW())),0),100)+1)/100), INDEX($D:$D,ROW()) - INDEX($F:$F,ROW())), "")</f>
        <v/>
      </c>
      <c r="H132" s="38" t="str" cm="1">
        <f t="array" ref="H132">IFERROR(IF(INDEX($G:$G,ROW())="","", MAX(0, IF($D$7="Yes", INT(INDEX($H:$H,ROW()-1) - INDEX($E:$E,ROW()) - INDEX($G:$G,ROW())) + IF(MOD(ROUNDDOWN(100*(INDEX($H:$H,ROW()-1) - INDEX($E:$E,ROW()) - INDEX($G:$G,ROW())),0),10)=9, 0.99, (MOD(ROUNDDOWN(100*(INDEX($H:$H,ROW()-1) - INDEX($E:$E,ROW()) - INDEX($G:$G,ROW())),0),100)+1)/100), INDEX($H:$H,ROW()-1) - INDEX($E:$E,ROW()) - INDEX($G:$G,ROW())))), "")</f>
        <v/>
      </c>
      <c r="I132" s="38"/>
      <c r="J132" s="38" t="str">
        <f t="shared" si="6"/>
        <v/>
      </c>
    </row>
    <row r="133" spans="2:10" ht="20" customHeight="1" x14ac:dyDescent="0.35">
      <c r="B133" s="3" t="str">
        <f t="shared" si="5"/>
        <v/>
      </c>
      <c r="C133" s="37" t="str" cm="1">
        <f t="array" ref="C133">IF($B133="","",_xlfn.SWITCH($D$17,"Monthly",EDATE($C132,1),"Annually",EDATE($C132,12),"Weekly",$C132+7,"Bi-Weekly",$C132+14,"Semi-Monthly",$C132+15,"Semi-Annually",EDATE($C132,6),"Quarterly",EDATE($C132,3),""))</f>
        <v/>
      </c>
      <c r="D133" s="38" t="str">
        <f t="shared" si="4"/>
        <v/>
      </c>
      <c r="E133" s="38"/>
      <c r="F133" s="38" t="str" cm="1">
        <f t="array" ref="F133">IF(INDEX($B:$B,ROW())="","", IF($D$7="Yes", INT(IF($D$8="Flat", $D$14*$D$15/$D$20, INDEX($H:$H,ROW()-1)*$D$15/$D$20)) + IF(MOD(ROUNDDOWN(100*IF($D$8="Flat", $D$14*$D$15/$D$20, INDEX($H:$H,ROW()-1)*$D$15/$D$20),0),10)=9, 0.99, (MOD(ROUNDDOWN(100*IF($D$8="Flat", $D$14*$D$15/$D$20, INDEX($H:$H,ROW()-1)*$D$15/$D$20),0),100)+1)/100), IF($D$8="Flat", $D$14*$D$15/$D$20, INDEX($H:$H,ROW()-1)*$D$15/$D$20)))</f>
        <v/>
      </c>
      <c r="G133" s="38" t="str" cm="1">
        <f t="array" ref="G133">IFERROR(IF($D$7="Yes", INT(INDEX($D:$D,ROW()) - INDEX($F:$F,ROW())) + IF(MOD(ROUNDDOWN(100*(INDEX($D:$D,ROW()) - INDEX($F:$F,ROW())),0),10)=9, 0.99, (MOD(ROUNDDOWN(100*(INDEX($D:$D,ROW()) - INDEX($F:$F,ROW())),0),100)+1)/100), INDEX($D:$D,ROW()) - INDEX($F:$F,ROW())), "")</f>
        <v/>
      </c>
      <c r="H133" s="38" t="str" cm="1">
        <f t="array" ref="H133">IFERROR(IF(INDEX($G:$G,ROW())="","", MAX(0, IF($D$7="Yes", INT(INDEX($H:$H,ROW()-1) - INDEX($E:$E,ROW()) - INDEX($G:$G,ROW())) + IF(MOD(ROUNDDOWN(100*(INDEX($H:$H,ROW()-1) - INDEX($E:$E,ROW()) - INDEX($G:$G,ROW())),0),10)=9, 0.99, (MOD(ROUNDDOWN(100*(INDEX($H:$H,ROW()-1) - INDEX($E:$E,ROW()) - INDEX($G:$G,ROW())),0),100)+1)/100), INDEX($H:$H,ROW()-1) - INDEX($E:$E,ROW()) - INDEX($G:$G,ROW())))), "")</f>
        <v/>
      </c>
      <c r="I133" s="38"/>
      <c r="J133" s="38" t="str">
        <f t="shared" si="6"/>
        <v/>
      </c>
    </row>
    <row r="134" spans="2:10" ht="20" customHeight="1" x14ac:dyDescent="0.35">
      <c r="B134" s="3" t="str">
        <f t="shared" si="5"/>
        <v/>
      </c>
      <c r="C134" s="37" t="str" cm="1">
        <f t="array" ref="C134">IF($B134="","",_xlfn.SWITCH($D$17,"Monthly",EDATE($C133,1),"Annually",EDATE($C133,12),"Weekly",$C133+7,"Bi-Weekly",$C133+14,"Semi-Monthly",$C133+15,"Semi-Annually",EDATE($C133,6),"Quarterly",EDATE($C133,3),""))</f>
        <v/>
      </c>
      <c r="D134" s="38" t="str">
        <f t="shared" si="4"/>
        <v/>
      </c>
      <c r="E134" s="38"/>
      <c r="F134" s="38" t="str" cm="1">
        <f t="array" ref="F134">IF(INDEX($B:$B,ROW())="","", IF($D$7="Yes", INT(IF($D$8="Flat", $D$14*$D$15/$D$20, INDEX($H:$H,ROW()-1)*$D$15/$D$20)) + IF(MOD(ROUNDDOWN(100*IF($D$8="Flat", $D$14*$D$15/$D$20, INDEX($H:$H,ROW()-1)*$D$15/$D$20),0),10)=9, 0.99, (MOD(ROUNDDOWN(100*IF($D$8="Flat", $D$14*$D$15/$D$20, INDEX($H:$H,ROW()-1)*$D$15/$D$20),0),100)+1)/100), IF($D$8="Flat", $D$14*$D$15/$D$20, INDEX($H:$H,ROW()-1)*$D$15/$D$20)))</f>
        <v/>
      </c>
      <c r="G134" s="38" t="str" cm="1">
        <f t="array" ref="G134">IFERROR(IF($D$7="Yes", INT(INDEX($D:$D,ROW()) - INDEX($F:$F,ROW())) + IF(MOD(ROUNDDOWN(100*(INDEX($D:$D,ROW()) - INDEX($F:$F,ROW())),0),10)=9, 0.99, (MOD(ROUNDDOWN(100*(INDEX($D:$D,ROW()) - INDEX($F:$F,ROW())),0),100)+1)/100), INDEX($D:$D,ROW()) - INDEX($F:$F,ROW())), "")</f>
        <v/>
      </c>
      <c r="H134" s="38" t="str" cm="1">
        <f t="array" ref="H134">IFERROR(IF(INDEX($G:$G,ROW())="","", MAX(0, IF($D$7="Yes", INT(INDEX($H:$H,ROW()-1) - INDEX($E:$E,ROW()) - INDEX($G:$G,ROW())) + IF(MOD(ROUNDDOWN(100*(INDEX($H:$H,ROW()-1) - INDEX($E:$E,ROW()) - INDEX($G:$G,ROW())),0),10)=9, 0.99, (MOD(ROUNDDOWN(100*(INDEX($H:$H,ROW()-1) - INDEX($E:$E,ROW()) - INDEX($G:$G,ROW())),0),100)+1)/100), INDEX($H:$H,ROW()-1) - INDEX($E:$E,ROW()) - INDEX($G:$G,ROW())))), "")</f>
        <v/>
      </c>
      <c r="I134" s="38"/>
      <c r="J134" s="38" t="str">
        <f t="shared" si="6"/>
        <v/>
      </c>
    </row>
    <row r="135" spans="2:10" ht="20" customHeight="1" x14ac:dyDescent="0.35">
      <c r="B135" s="3" t="str">
        <f t="shared" si="5"/>
        <v/>
      </c>
      <c r="C135" s="37" t="str" cm="1">
        <f t="array" ref="C135">IF($B135="","",_xlfn.SWITCH($D$17,"Monthly",EDATE($C134,1),"Annually",EDATE($C134,12),"Weekly",$C134+7,"Bi-Weekly",$C134+14,"Semi-Monthly",$C134+15,"Semi-Annually",EDATE($C134,6),"Quarterly",EDATE($C134,3),""))</f>
        <v/>
      </c>
      <c r="D135" s="38" t="str">
        <f t="shared" si="4"/>
        <v/>
      </c>
      <c r="E135" s="38"/>
      <c r="F135" s="38" t="str" cm="1">
        <f t="array" ref="F135">IF(INDEX($B:$B,ROW())="","", IF($D$7="Yes", INT(IF($D$8="Flat", $D$14*$D$15/$D$20, INDEX($H:$H,ROW()-1)*$D$15/$D$20)) + IF(MOD(ROUNDDOWN(100*IF($D$8="Flat", $D$14*$D$15/$D$20, INDEX($H:$H,ROW()-1)*$D$15/$D$20),0),10)=9, 0.99, (MOD(ROUNDDOWN(100*IF($D$8="Flat", $D$14*$D$15/$D$20, INDEX($H:$H,ROW()-1)*$D$15/$D$20),0),100)+1)/100), IF($D$8="Flat", $D$14*$D$15/$D$20, INDEX($H:$H,ROW()-1)*$D$15/$D$20)))</f>
        <v/>
      </c>
      <c r="G135" s="38" t="str" cm="1">
        <f t="array" ref="G135">IFERROR(IF($D$7="Yes", INT(INDEX($D:$D,ROW()) - INDEX($F:$F,ROW())) + IF(MOD(ROUNDDOWN(100*(INDEX($D:$D,ROW()) - INDEX($F:$F,ROW())),0),10)=9, 0.99, (MOD(ROUNDDOWN(100*(INDEX($D:$D,ROW()) - INDEX($F:$F,ROW())),0),100)+1)/100), INDEX($D:$D,ROW()) - INDEX($F:$F,ROW())), "")</f>
        <v/>
      </c>
      <c r="H135" s="38" t="str" cm="1">
        <f t="array" ref="H135">IFERROR(IF(INDEX($G:$G,ROW())="","", MAX(0, IF($D$7="Yes", INT(INDEX($H:$H,ROW()-1) - INDEX($E:$E,ROW()) - INDEX($G:$G,ROW())) + IF(MOD(ROUNDDOWN(100*(INDEX($H:$H,ROW()-1) - INDEX($E:$E,ROW()) - INDEX($G:$G,ROW())),0),10)=9, 0.99, (MOD(ROUNDDOWN(100*(INDEX($H:$H,ROW()-1) - INDEX($E:$E,ROW()) - INDEX($G:$G,ROW())),0),100)+1)/100), INDEX($H:$H,ROW()-1) - INDEX($E:$E,ROW()) - INDEX($G:$G,ROW())))), "")</f>
        <v/>
      </c>
      <c r="I135" s="38"/>
      <c r="J135" s="38" t="str">
        <f t="shared" si="6"/>
        <v/>
      </c>
    </row>
    <row r="136" spans="2:10" ht="20" customHeight="1" x14ac:dyDescent="0.35">
      <c r="B136" s="3" t="str">
        <f t="shared" si="5"/>
        <v/>
      </c>
      <c r="C136" s="37" t="str" cm="1">
        <f t="array" ref="C136">IF($B136="","",_xlfn.SWITCH($D$17,"Monthly",EDATE($C135,1),"Annually",EDATE($C135,12),"Weekly",$C135+7,"Bi-Weekly",$C135+14,"Semi-Monthly",$C135+15,"Semi-Annually",EDATE($C135,6),"Quarterly",EDATE($C135,3),""))</f>
        <v/>
      </c>
      <c r="D136" s="38" t="str">
        <f t="shared" si="4"/>
        <v/>
      </c>
      <c r="E136" s="38"/>
      <c r="F136" s="38" t="str" cm="1">
        <f t="array" ref="F136">IF(INDEX($B:$B,ROW())="","", IF($D$7="Yes", INT(IF($D$8="Flat", $D$14*$D$15/$D$20, INDEX($H:$H,ROW()-1)*$D$15/$D$20)) + IF(MOD(ROUNDDOWN(100*IF($D$8="Flat", $D$14*$D$15/$D$20, INDEX($H:$H,ROW()-1)*$D$15/$D$20),0),10)=9, 0.99, (MOD(ROUNDDOWN(100*IF($D$8="Flat", $D$14*$D$15/$D$20, INDEX($H:$H,ROW()-1)*$D$15/$D$20),0),100)+1)/100), IF($D$8="Flat", $D$14*$D$15/$D$20, INDEX($H:$H,ROW()-1)*$D$15/$D$20)))</f>
        <v/>
      </c>
      <c r="G136" s="38" t="str" cm="1">
        <f t="array" ref="G136">IFERROR(IF($D$7="Yes", INT(INDEX($D:$D,ROW()) - INDEX($F:$F,ROW())) + IF(MOD(ROUNDDOWN(100*(INDEX($D:$D,ROW()) - INDEX($F:$F,ROW())),0),10)=9, 0.99, (MOD(ROUNDDOWN(100*(INDEX($D:$D,ROW()) - INDEX($F:$F,ROW())),0),100)+1)/100), INDEX($D:$D,ROW()) - INDEX($F:$F,ROW())), "")</f>
        <v/>
      </c>
      <c r="H136" s="38" t="str" cm="1">
        <f t="array" ref="H136">IFERROR(IF(INDEX($G:$G,ROW())="","", MAX(0, IF($D$7="Yes", INT(INDEX($H:$H,ROW()-1) - INDEX($E:$E,ROW()) - INDEX($G:$G,ROW())) + IF(MOD(ROUNDDOWN(100*(INDEX($H:$H,ROW()-1) - INDEX($E:$E,ROW()) - INDEX($G:$G,ROW())),0),10)=9, 0.99, (MOD(ROUNDDOWN(100*(INDEX($H:$H,ROW()-1) - INDEX($E:$E,ROW()) - INDEX($G:$G,ROW())),0),100)+1)/100), INDEX($H:$H,ROW()-1) - INDEX($E:$E,ROW()) - INDEX($G:$G,ROW())))), "")</f>
        <v/>
      </c>
      <c r="I136" s="38"/>
      <c r="J136" s="38" t="str">
        <f t="shared" si="6"/>
        <v/>
      </c>
    </row>
    <row r="137" spans="2:10" ht="20" customHeight="1" x14ac:dyDescent="0.35">
      <c r="B137" s="3" t="str">
        <f t="shared" si="5"/>
        <v/>
      </c>
      <c r="C137" s="37" t="str" cm="1">
        <f t="array" ref="C137">IF($B137="","",_xlfn.SWITCH($D$17,"Monthly",EDATE($C136,1),"Annually",EDATE($C136,12),"Weekly",$C136+7,"Bi-Weekly",$C136+14,"Semi-Monthly",$C136+15,"Semi-Annually",EDATE($C136,6),"Quarterly",EDATE($C136,3),""))</f>
        <v/>
      </c>
      <c r="D137" s="38" t="str">
        <f t="shared" si="4"/>
        <v/>
      </c>
      <c r="E137" s="38"/>
      <c r="F137" s="38" t="str" cm="1">
        <f t="array" ref="F137">IF(INDEX($B:$B,ROW())="","", IF($D$7="Yes", INT(IF($D$8="Flat", $D$14*$D$15/$D$20, INDEX($H:$H,ROW()-1)*$D$15/$D$20)) + IF(MOD(ROUNDDOWN(100*IF($D$8="Flat", $D$14*$D$15/$D$20, INDEX($H:$H,ROW()-1)*$D$15/$D$20),0),10)=9, 0.99, (MOD(ROUNDDOWN(100*IF($D$8="Flat", $D$14*$D$15/$D$20, INDEX($H:$H,ROW()-1)*$D$15/$D$20),0),100)+1)/100), IF($D$8="Flat", $D$14*$D$15/$D$20, INDEX($H:$H,ROW()-1)*$D$15/$D$20)))</f>
        <v/>
      </c>
      <c r="G137" s="38" t="str" cm="1">
        <f t="array" ref="G137">IFERROR(IF($D$7="Yes", INT(INDEX($D:$D,ROW()) - INDEX($F:$F,ROW())) + IF(MOD(ROUNDDOWN(100*(INDEX($D:$D,ROW()) - INDEX($F:$F,ROW())),0),10)=9, 0.99, (MOD(ROUNDDOWN(100*(INDEX($D:$D,ROW()) - INDEX($F:$F,ROW())),0),100)+1)/100), INDEX($D:$D,ROW()) - INDEX($F:$F,ROW())), "")</f>
        <v/>
      </c>
      <c r="H137" s="38" t="str" cm="1">
        <f t="array" ref="H137">IFERROR(IF(INDEX($G:$G,ROW())="","", MAX(0, IF($D$7="Yes", INT(INDEX($H:$H,ROW()-1) - INDEX($E:$E,ROW()) - INDEX($G:$G,ROW())) + IF(MOD(ROUNDDOWN(100*(INDEX($H:$H,ROW()-1) - INDEX($E:$E,ROW()) - INDEX($G:$G,ROW())),0),10)=9, 0.99, (MOD(ROUNDDOWN(100*(INDEX($H:$H,ROW()-1) - INDEX($E:$E,ROW()) - INDEX($G:$G,ROW())),0),100)+1)/100), INDEX($H:$H,ROW()-1) - INDEX($E:$E,ROW()) - INDEX($G:$G,ROW())))), "")</f>
        <v/>
      </c>
      <c r="I137" s="38"/>
      <c r="J137" s="38" t="str">
        <f t="shared" si="6"/>
        <v/>
      </c>
    </row>
    <row r="138" spans="2:10" ht="20" customHeight="1" x14ac:dyDescent="0.35">
      <c r="B138" s="3" t="str">
        <f t="shared" si="5"/>
        <v/>
      </c>
      <c r="C138" s="37" t="str" cm="1">
        <f t="array" ref="C138">IF($B138="","",_xlfn.SWITCH($D$17,"Monthly",EDATE($C137,1),"Annually",EDATE($C137,12),"Weekly",$C137+7,"Bi-Weekly",$C137+14,"Semi-Monthly",$C137+15,"Semi-Annually",EDATE($C137,6),"Quarterly",EDATE($C137,3),""))</f>
        <v/>
      </c>
      <c r="D138" s="38" t="str">
        <f t="shared" si="4"/>
        <v/>
      </c>
      <c r="E138" s="38"/>
      <c r="F138" s="38" t="str" cm="1">
        <f t="array" ref="F138">IF(INDEX($B:$B,ROW())="","", IF($D$7="Yes", INT(IF($D$8="Flat", $D$14*$D$15/$D$20, INDEX($H:$H,ROW()-1)*$D$15/$D$20)) + IF(MOD(ROUNDDOWN(100*IF($D$8="Flat", $D$14*$D$15/$D$20, INDEX($H:$H,ROW()-1)*$D$15/$D$20),0),10)=9, 0.99, (MOD(ROUNDDOWN(100*IF($D$8="Flat", $D$14*$D$15/$D$20, INDEX($H:$H,ROW()-1)*$D$15/$D$20),0),100)+1)/100), IF($D$8="Flat", $D$14*$D$15/$D$20, INDEX($H:$H,ROW()-1)*$D$15/$D$20)))</f>
        <v/>
      </c>
      <c r="G138" s="38" t="str" cm="1">
        <f t="array" ref="G138">IFERROR(IF($D$7="Yes", INT(INDEX($D:$D,ROW()) - INDEX($F:$F,ROW())) + IF(MOD(ROUNDDOWN(100*(INDEX($D:$D,ROW()) - INDEX($F:$F,ROW())),0),10)=9, 0.99, (MOD(ROUNDDOWN(100*(INDEX($D:$D,ROW()) - INDEX($F:$F,ROW())),0),100)+1)/100), INDEX($D:$D,ROW()) - INDEX($F:$F,ROW())), "")</f>
        <v/>
      </c>
      <c r="H138" s="38" t="str" cm="1">
        <f t="array" ref="H138">IFERROR(IF(INDEX($G:$G,ROW())="","", MAX(0, IF($D$7="Yes", INT(INDEX($H:$H,ROW()-1) - INDEX($E:$E,ROW()) - INDEX($G:$G,ROW())) + IF(MOD(ROUNDDOWN(100*(INDEX($H:$H,ROW()-1) - INDEX($E:$E,ROW()) - INDEX($G:$G,ROW())),0),10)=9, 0.99, (MOD(ROUNDDOWN(100*(INDEX($H:$H,ROW()-1) - INDEX($E:$E,ROW()) - INDEX($G:$G,ROW())),0),100)+1)/100), INDEX($H:$H,ROW()-1) - INDEX($E:$E,ROW()) - INDEX($G:$G,ROW())))), "")</f>
        <v/>
      </c>
      <c r="I138" s="38"/>
      <c r="J138" s="38" t="str">
        <f t="shared" si="6"/>
        <v/>
      </c>
    </row>
    <row r="139" spans="2:10" ht="20" customHeight="1" x14ac:dyDescent="0.35">
      <c r="B139" s="3" t="str">
        <f t="shared" si="5"/>
        <v/>
      </c>
      <c r="C139" s="37" t="str" cm="1">
        <f t="array" ref="C139">IF($B139="","",_xlfn.SWITCH($D$17,"Monthly",EDATE($C138,1),"Annually",EDATE($C138,12),"Weekly",$C138+7,"Bi-Weekly",$C138+14,"Semi-Monthly",$C138+15,"Semi-Annually",EDATE($C138,6),"Quarterly",EDATE($C138,3),""))</f>
        <v/>
      </c>
      <c r="D139" s="38" t="str">
        <f t="shared" si="4"/>
        <v/>
      </c>
      <c r="E139" s="38"/>
      <c r="F139" s="38" t="str" cm="1">
        <f t="array" ref="F139">IF(INDEX($B:$B,ROW())="","", IF($D$7="Yes", INT(IF($D$8="Flat", $D$14*$D$15/$D$20, INDEX($H:$H,ROW()-1)*$D$15/$D$20)) + IF(MOD(ROUNDDOWN(100*IF($D$8="Flat", $D$14*$D$15/$D$20, INDEX($H:$H,ROW()-1)*$D$15/$D$20),0),10)=9, 0.99, (MOD(ROUNDDOWN(100*IF($D$8="Flat", $D$14*$D$15/$D$20, INDEX($H:$H,ROW()-1)*$D$15/$D$20),0),100)+1)/100), IF($D$8="Flat", $D$14*$D$15/$D$20, INDEX($H:$H,ROW()-1)*$D$15/$D$20)))</f>
        <v/>
      </c>
      <c r="G139" s="38" t="str" cm="1">
        <f t="array" ref="G139">IFERROR(IF($D$7="Yes", INT(INDEX($D:$D,ROW()) - INDEX($F:$F,ROW())) + IF(MOD(ROUNDDOWN(100*(INDEX($D:$D,ROW()) - INDEX($F:$F,ROW())),0),10)=9, 0.99, (MOD(ROUNDDOWN(100*(INDEX($D:$D,ROW()) - INDEX($F:$F,ROW())),0),100)+1)/100), INDEX($D:$D,ROW()) - INDEX($F:$F,ROW())), "")</f>
        <v/>
      </c>
      <c r="H139" s="38" t="str" cm="1">
        <f t="array" ref="H139">IFERROR(IF(INDEX($G:$G,ROW())="","", MAX(0, IF($D$7="Yes", INT(INDEX($H:$H,ROW()-1) - INDEX($E:$E,ROW()) - INDEX($G:$G,ROW())) + IF(MOD(ROUNDDOWN(100*(INDEX($H:$H,ROW()-1) - INDEX($E:$E,ROW()) - INDEX($G:$G,ROW())),0),10)=9, 0.99, (MOD(ROUNDDOWN(100*(INDEX($H:$H,ROW()-1) - INDEX($E:$E,ROW()) - INDEX($G:$G,ROW())),0),100)+1)/100), INDEX($H:$H,ROW()-1) - INDEX($E:$E,ROW()) - INDEX($G:$G,ROW())))), "")</f>
        <v/>
      </c>
      <c r="I139" s="38"/>
      <c r="J139" s="38" t="str">
        <f t="shared" si="6"/>
        <v/>
      </c>
    </row>
    <row r="140" spans="2:10" ht="20" customHeight="1" x14ac:dyDescent="0.35">
      <c r="B140" s="3" t="str">
        <f t="shared" si="5"/>
        <v/>
      </c>
      <c r="C140" s="37" t="str" cm="1">
        <f t="array" ref="C140">IF($B140="","",_xlfn.SWITCH($D$17,"Monthly",EDATE($C139,1),"Annually",EDATE($C139,12),"Weekly",$C139+7,"Bi-Weekly",$C139+14,"Semi-Monthly",$C139+15,"Semi-Annually",EDATE($C139,6),"Quarterly",EDATE($C139,3),""))</f>
        <v/>
      </c>
      <c r="D140" s="38" t="str">
        <f t="shared" si="4"/>
        <v/>
      </c>
      <c r="E140" s="38"/>
      <c r="F140" s="38" t="str" cm="1">
        <f t="array" ref="F140">IF(INDEX($B:$B,ROW())="","", IF($D$7="Yes", INT(IF($D$8="Flat", $D$14*$D$15/$D$20, INDEX($H:$H,ROW()-1)*$D$15/$D$20)) + IF(MOD(ROUNDDOWN(100*IF($D$8="Flat", $D$14*$D$15/$D$20, INDEX($H:$H,ROW()-1)*$D$15/$D$20),0),10)=9, 0.99, (MOD(ROUNDDOWN(100*IF($D$8="Flat", $D$14*$D$15/$D$20, INDEX($H:$H,ROW()-1)*$D$15/$D$20),0),100)+1)/100), IF($D$8="Flat", $D$14*$D$15/$D$20, INDEX($H:$H,ROW()-1)*$D$15/$D$20)))</f>
        <v/>
      </c>
      <c r="G140" s="38" t="str" cm="1">
        <f t="array" ref="G140">IFERROR(IF($D$7="Yes", INT(INDEX($D:$D,ROW()) - INDEX($F:$F,ROW())) + IF(MOD(ROUNDDOWN(100*(INDEX($D:$D,ROW()) - INDEX($F:$F,ROW())),0),10)=9, 0.99, (MOD(ROUNDDOWN(100*(INDEX($D:$D,ROW()) - INDEX($F:$F,ROW())),0),100)+1)/100), INDEX($D:$D,ROW()) - INDEX($F:$F,ROW())), "")</f>
        <v/>
      </c>
      <c r="H140" s="38" t="str" cm="1">
        <f t="array" ref="H140">IFERROR(IF(INDEX($G:$G,ROW())="","", MAX(0, IF($D$7="Yes", INT(INDEX($H:$H,ROW()-1) - INDEX($E:$E,ROW()) - INDEX($G:$G,ROW())) + IF(MOD(ROUNDDOWN(100*(INDEX($H:$H,ROW()-1) - INDEX($E:$E,ROW()) - INDEX($G:$G,ROW())),0),10)=9, 0.99, (MOD(ROUNDDOWN(100*(INDEX($H:$H,ROW()-1) - INDEX($E:$E,ROW()) - INDEX($G:$G,ROW())),0),100)+1)/100), INDEX($H:$H,ROW()-1) - INDEX($E:$E,ROW()) - INDEX($G:$G,ROW())))), "")</f>
        <v/>
      </c>
      <c r="I140" s="38"/>
      <c r="J140" s="38" t="str">
        <f t="shared" si="6"/>
        <v/>
      </c>
    </row>
    <row r="141" spans="2:10" ht="20" customHeight="1" x14ac:dyDescent="0.35">
      <c r="B141" s="3" t="str">
        <f t="shared" si="5"/>
        <v/>
      </c>
      <c r="C141" s="37" t="str" cm="1">
        <f t="array" ref="C141">IF($B141="","",_xlfn.SWITCH($D$17,"Monthly",EDATE($C140,1),"Annually",EDATE($C140,12),"Weekly",$C140+7,"Bi-Weekly",$C140+14,"Semi-Monthly",$C140+15,"Semi-Annually",EDATE($C140,6),"Quarterly",EDATE($C140,3),""))</f>
        <v/>
      </c>
      <c r="D141" s="38" t="str">
        <f t="shared" si="4"/>
        <v/>
      </c>
      <c r="E141" s="38"/>
      <c r="F141" s="38" t="str" cm="1">
        <f t="array" ref="F141">IF(INDEX($B:$B,ROW())="","", IF($D$7="Yes", INT(IF($D$8="Flat", $D$14*$D$15/$D$20, INDEX($H:$H,ROW()-1)*$D$15/$D$20)) + IF(MOD(ROUNDDOWN(100*IF($D$8="Flat", $D$14*$D$15/$D$20, INDEX($H:$H,ROW()-1)*$D$15/$D$20),0),10)=9, 0.99, (MOD(ROUNDDOWN(100*IF($D$8="Flat", $D$14*$D$15/$D$20, INDEX($H:$H,ROW()-1)*$D$15/$D$20),0),100)+1)/100), IF($D$8="Flat", $D$14*$D$15/$D$20, INDEX($H:$H,ROW()-1)*$D$15/$D$20)))</f>
        <v/>
      </c>
      <c r="G141" s="38" t="str" cm="1">
        <f t="array" ref="G141">IFERROR(IF($D$7="Yes", INT(INDEX($D:$D,ROW()) - INDEX($F:$F,ROW())) + IF(MOD(ROUNDDOWN(100*(INDEX($D:$D,ROW()) - INDEX($F:$F,ROW())),0),10)=9, 0.99, (MOD(ROUNDDOWN(100*(INDEX($D:$D,ROW()) - INDEX($F:$F,ROW())),0),100)+1)/100), INDEX($D:$D,ROW()) - INDEX($F:$F,ROW())), "")</f>
        <v/>
      </c>
      <c r="H141" s="38" t="str" cm="1">
        <f t="array" ref="H141">IFERROR(IF(INDEX($G:$G,ROW())="","", MAX(0, IF($D$7="Yes", INT(INDEX($H:$H,ROW()-1) - INDEX($E:$E,ROW()) - INDEX($G:$G,ROW())) + IF(MOD(ROUNDDOWN(100*(INDEX($H:$H,ROW()-1) - INDEX($E:$E,ROW()) - INDEX($G:$G,ROW())),0),10)=9, 0.99, (MOD(ROUNDDOWN(100*(INDEX($H:$H,ROW()-1) - INDEX($E:$E,ROW()) - INDEX($G:$G,ROW())),0),100)+1)/100), INDEX($H:$H,ROW()-1) - INDEX($E:$E,ROW()) - INDEX($G:$G,ROW())))), "")</f>
        <v/>
      </c>
      <c r="I141" s="38"/>
      <c r="J141" s="38" t="str">
        <f t="shared" si="6"/>
        <v/>
      </c>
    </row>
    <row r="142" spans="2:10" ht="20" customHeight="1" x14ac:dyDescent="0.35">
      <c r="B142" s="3" t="str">
        <f t="shared" si="5"/>
        <v/>
      </c>
      <c r="C142" s="37" t="str" cm="1">
        <f t="array" ref="C142">IF($B142="","",_xlfn.SWITCH($D$17,"Monthly",EDATE($C141,1),"Annually",EDATE($C141,12),"Weekly",$C141+7,"Bi-Weekly",$C141+14,"Semi-Monthly",$C141+15,"Semi-Annually",EDATE($C141,6),"Quarterly",EDATE($C141,3),""))</f>
        <v/>
      </c>
      <c r="D142" s="38" t="str">
        <f t="shared" si="4"/>
        <v/>
      </c>
      <c r="E142" s="38"/>
      <c r="F142" s="38" t="str" cm="1">
        <f t="array" ref="F142">IF(INDEX($B:$B,ROW())="","", IF($D$7="Yes", INT(IF($D$8="Flat", $D$14*$D$15/$D$20, INDEX($H:$H,ROW()-1)*$D$15/$D$20)) + IF(MOD(ROUNDDOWN(100*IF($D$8="Flat", $D$14*$D$15/$D$20, INDEX($H:$H,ROW()-1)*$D$15/$D$20),0),10)=9, 0.99, (MOD(ROUNDDOWN(100*IF($D$8="Flat", $D$14*$D$15/$D$20, INDEX($H:$H,ROW()-1)*$D$15/$D$20),0),100)+1)/100), IF($D$8="Flat", $D$14*$D$15/$D$20, INDEX($H:$H,ROW()-1)*$D$15/$D$20)))</f>
        <v/>
      </c>
      <c r="G142" s="38" t="str" cm="1">
        <f t="array" ref="G142">IFERROR(IF($D$7="Yes", INT(INDEX($D:$D,ROW()) - INDEX($F:$F,ROW())) + IF(MOD(ROUNDDOWN(100*(INDEX($D:$D,ROW()) - INDEX($F:$F,ROW())),0),10)=9, 0.99, (MOD(ROUNDDOWN(100*(INDEX($D:$D,ROW()) - INDEX($F:$F,ROW())),0),100)+1)/100), INDEX($D:$D,ROW()) - INDEX($F:$F,ROW())), "")</f>
        <v/>
      </c>
      <c r="H142" s="38" t="str" cm="1">
        <f t="array" ref="H142">IFERROR(IF(INDEX($G:$G,ROW())="","", MAX(0, IF($D$7="Yes", INT(INDEX($H:$H,ROW()-1) - INDEX($E:$E,ROW()) - INDEX($G:$G,ROW())) + IF(MOD(ROUNDDOWN(100*(INDEX($H:$H,ROW()-1) - INDEX($E:$E,ROW()) - INDEX($G:$G,ROW())),0),10)=9, 0.99, (MOD(ROUNDDOWN(100*(INDEX($H:$H,ROW()-1) - INDEX($E:$E,ROW()) - INDEX($G:$G,ROW())),0),100)+1)/100), INDEX($H:$H,ROW()-1) - INDEX($E:$E,ROW()) - INDEX($G:$G,ROW())))), "")</f>
        <v/>
      </c>
      <c r="I142" s="38"/>
      <c r="J142" s="38" t="str">
        <f t="shared" si="6"/>
        <v/>
      </c>
    </row>
    <row r="143" spans="2:10" ht="20" customHeight="1" x14ac:dyDescent="0.35">
      <c r="B143" s="3" t="str">
        <f t="shared" si="5"/>
        <v/>
      </c>
      <c r="C143" s="37" t="str" cm="1">
        <f t="array" ref="C143">IF($B143="","",_xlfn.SWITCH($D$17,"Monthly",EDATE($C142,1),"Annually",EDATE($C142,12),"Weekly",$C142+7,"Bi-Weekly",$C142+14,"Semi-Monthly",$C142+15,"Semi-Annually",EDATE($C142,6),"Quarterly",EDATE($C142,3),""))</f>
        <v/>
      </c>
      <c r="D143" s="38" t="str">
        <f t="shared" si="4"/>
        <v/>
      </c>
      <c r="E143" s="38"/>
      <c r="F143" s="38" t="str" cm="1">
        <f t="array" ref="F143">IF(INDEX($B:$B,ROW())="","", IF($D$7="Yes", INT(IF($D$8="Flat", $D$14*$D$15/$D$20, INDEX($H:$H,ROW()-1)*$D$15/$D$20)) + IF(MOD(ROUNDDOWN(100*IF($D$8="Flat", $D$14*$D$15/$D$20, INDEX($H:$H,ROW()-1)*$D$15/$D$20),0),10)=9, 0.99, (MOD(ROUNDDOWN(100*IF($D$8="Flat", $D$14*$D$15/$D$20, INDEX($H:$H,ROW()-1)*$D$15/$D$20),0),100)+1)/100), IF($D$8="Flat", $D$14*$D$15/$D$20, INDEX($H:$H,ROW()-1)*$D$15/$D$20)))</f>
        <v/>
      </c>
      <c r="G143" s="38" t="str" cm="1">
        <f t="array" ref="G143">IFERROR(IF($D$7="Yes", INT(INDEX($D:$D,ROW()) - INDEX($F:$F,ROW())) + IF(MOD(ROUNDDOWN(100*(INDEX($D:$D,ROW()) - INDEX($F:$F,ROW())),0),10)=9, 0.99, (MOD(ROUNDDOWN(100*(INDEX($D:$D,ROW()) - INDEX($F:$F,ROW())),0),100)+1)/100), INDEX($D:$D,ROW()) - INDEX($F:$F,ROW())), "")</f>
        <v/>
      </c>
      <c r="H143" s="38" t="str" cm="1">
        <f t="array" ref="H143">IFERROR(IF(INDEX($G:$G,ROW())="","", MAX(0, IF($D$7="Yes", INT(INDEX($H:$H,ROW()-1) - INDEX($E:$E,ROW()) - INDEX($G:$G,ROW())) + IF(MOD(ROUNDDOWN(100*(INDEX($H:$H,ROW()-1) - INDEX($E:$E,ROW()) - INDEX($G:$G,ROW())),0),10)=9, 0.99, (MOD(ROUNDDOWN(100*(INDEX($H:$H,ROW()-1) - INDEX($E:$E,ROW()) - INDEX($G:$G,ROW())),0),100)+1)/100), INDEX($H:$H,ROW()-1) - INDEX($E:$E,ROW()) - INDEX($G:$G,ROW())))), "")</f>
        <v/>
      </c>
      <c r="I143" s="38"/>
      <c r="J143" s="38" t="str">
        <f t="shared" si="6"/>
        <v/>
      </c>
    </row>
    <row r="144" spans="2:10" ht="20" customHeight="1" x14ac:dyDescent="0.35">
      <c r="B144" s="3" t="str">
        <f t="shared" si="5"/>
        <v/>
      </c>
      <c r="C144" s="37" t="str" cm="1">
        <f t="array" ref="C144">IF($B144="","",_xlfn.SWITCH($D$17,"Monthly",EDATE($C143,1),"Annually",EDATE($C143,12),"Weekly",$C143+7,"Bi-Weekly",$C143+14,"Semi-Monthly",$C143+15,"Semi-Annually",EDATE($C143,6),"Quarterly",EDATE($C143,3),""))</f>
        <v/>
      </c>
      <c r="D144" s="38" t="str">
        <f t="shared" si="4"/>
        <v/>
      </c>
      <c r="E144" s="38"/>
      <c r="F144" s="38" t="str" cm="1">
        <f t="array" ref="F144">IF(INDEX($B:$B,ROW())="","", IF($D$7="Yes", INT(IF($D$8="Flat", $D$14*$D$15/$D$20, INDEX($H:$H,ROW()-1)*$D$15/$D$20)) + IF(MOD(ROUNDDOWN(100*IF($D$8="Flat", $D$14*$D$15/$D$20, INDEX($H:$H,ROW()-1)*$D$15/$D$20),0),10)=9, 0.99, (MOD(ROUNDDOWN(100*IF($D$8="Flat", $D$14*$D$15/$D$20, INDEX($H:$H,ROW()-1)*$D$15/$D$20),0),100)+1)/100), IF($D$8="Flat", $D$14*$D$15/$D$20, INDEX($H:$H,ROW()-1)*$D$15/$D$20)))</f>
        <v/>
      </c>
      <c r="G144" s="38" t="str" cm="1">
        <f t="array" ref="G144">IFERROR(IF($D$7="Yes", INT(INDEX($D:$D,ROW()) - INDEX($F:$F,ROW())) + IF(MOD(ROUNDDOWN(100*(INDEX($D:$D,ROW()) - INDEX($F:$F,ROW())),0),10)=9, 0.99, (MOD(ROUNDDOWN(100*(INDEX($D:$D,ROW()) - INDEX($F:$F,ROW())),0),100)+1)/100), INDEX($D:$D,ROW()) - INDEX($F:$F,ROW())), "")</f>
        <v/>
      </c>
      <c r="H144" s="38" t="str" cm="1">
        <f t="array" ref="H144">IFERROR(IF(INDEX($G:$G,ROW())="","", MAX(0, IF($D$7="Yes", INT(INDEX($H:$H,ROW()-1) - INDEX($E:$E,ROW()) - INDEX($G:$G,ROW())) + IF(MOD(ROUNDDOWN(100*(INDEX($H:$H,ROW()-1) - INDEX($E:$E,ROW()) - INDEX($G:$G,ROW())),0),10)=9, 0.99, (MOD(ROUNDDOWN(100*(INDEX($H:$H,ROW()-1) - INDEX($E:$E,ROW()) - INDEX($G:$G,ROW())),0),100)+1)/100), INDEX($H:$H,ROW()-1) - INDEX($E:$E,ROW()) - INDEX($G:$G,ROW())))), "")</f>
        <v/>
      </c>
      <c r="I144" s="38"/>
      <c r="J144" s="38" t="str">
        <f t="shared" si="6"/>
        <v/>
      </c>
    </row>
    <row r="145" spans="2:10" ht="20" customHeight="1" x14ac:dyDescent="0.35">
      <c r="B145" s="3" t="str">
        <f t="shared" si="5"/>
        <v/>
      </c>
      <c r="C145" s="37" t="str" cm="1">
        <f t="array" ref="C145">IF($B145="","",_xlfn.SWITCH($D$17,"Monthly",EDATE($C144,1),"Annually",EDATE($C144,12),"Weekly",$C144+7,"Bi-Weekly",$C144+14,"Semi-Monthly",$C144+15,"Semi-Annually",EDATE($C144,6),"Quarterly",EDATE($C144,3),""))</f>
        <v/>
      </c>
      <c r="D145" s="38" t="str">
        <f t="shared" si="4"/>
        <v/>
      </c>
      <c r="E145" s="38"/>
      <c r="F145" s="38" t="str" cm="1">
        <f t="array" ref="F145">IF(INDEX($B:$B,ROW())="","", IF($D$7="Yes", INT(IF($D$8="Flat", $D$14*$D$15/$D$20, INDEX($H:$H,ROW()-1)*$D$15/$D$20)) + IF(MOD(ROUNDDOWN(100*IF($D$8="Flat", $D$14*$D$15/$D$20, INDEX($H:$H,ROW()-1)*$D$15/$D$20),0),10)=9, 0.99, (MOD(ROUNDDOWN(100*IF($D$8="Flat", $D$14*$D$15/$D$20, INDEX($H:$H,ROW()-1)*$D$15/$D$20),0),100)+1)/100), IF($D$8="Flat", $D$14*$D$15/$D$20, INDEX($H:$H,ROW()-1)*$D$15/$D$20)))</f>
        <v/>
      </c>
      <c r="G145" s="38" t="str" cm="1">
        <f t="array" ref="G145">IFERROR(IF($D$7="Yes", INT(INDEX($D:$D,ROW()) - INDEX($F:$F,ROW())) + IF(MOD(ROUNDDOWN(100*(INDEX($D:$D,ROW()) - INDEX($F:$F,ROW())),0),10)=9, 0.99, (MOD(ROUNDDOWN(100*(INDEX($D:$D,ROW()) - INDEX($F:$F,ROW())),0),100)+1)/100), INDEX($D:$D,ROW()) - INDEX($F:$F,ROW())), "")</f>
        <v/>
      </c>
      <c r="H145" s="38" t="str" cm="1">
        <f t="array" ref="H145">IFERROR(IF(INDEX($G:$G,ROW())="","", MAX(0, IF($D$7="Yes", INT(INDEX($H:$H,ROW()-1) - INDEX($E:$E,ROW()) - INDEX($G:$G,ROW())) + IF(MOD(ROUNDDOWN(100*(INDEX($H:$H,ROW()-1) - INDEX($E:$E,ROW()) - INDEX($G:$G,ROW())),0),10)=9, 0.99, (MOD(ROUNDDOWN(100*(INDEX($H:$H,ROW()-1) - INDEX($E:$E,ROW()) - INDEX($G:$G,ROW())),0),100)+1)/100), INDEX($H:$H,ROW()-1) - INDEX($E:$E,ROW()) - INDEX($G:$G,ROW())))), "")</f>
        <v/>
      </c>
      <c r="I145" s="38"/>
      <c r="J145" s="38" t="str">
        <f t="shared" si="6"/>
        <v/>
      </c>
    </row>
    <row r="146" spans="2:10" ht="20" customHeight="1" x14ac:dyDescent="0.35">
      <c r="B146" s="3" t="str">
        <f t="shared" si="5"/>
        <v/>
      </c>
      <c r="C146" s="37" t="str" cm="1">
        <f t="array" ref="C146">IF($B146="","",_xlfn.SWITCH($D$17,"Monthly",EDATE($C145,1),"Annually",EDATE($C145,12),"Weekly",$C145+7,"Bi-Weekly",$C145+14,"Semi-Monthly",$C145+15,"Semi-Annually",EDATE($C145,6),"Quarterly",EDATE($C145,3),""))</f>
        <v/>
      </c>
      <c r="D146" s="38" t="str">
        <f t="shared" si="4"/>
        <v/>
      </c>
      <c r="E146" s="38"/>
      <c r="F146" s="38" t="str" cm="1">
        <f t="array" ref="F146">IF(INDEX($B:$B,ROW())="","", IF($D$7="Yes", INT(IF($D$8="Flat", $D$14*$D$15/$D$20, INDEX($H:$H,ROW()-1)*$D$15/$D$20)) + IF(MOD(ROUNDDOWN(100*IF($D$8="Flat", $D$14*$D$15/$D$20, INDEX($H:$H,ROW()-1)*$D$15/$D$20),0),10)=9, 0.99, (MOD(ROUNDDOWN(100*IF($D$8="Flat", $D$14*$D$15/$D$20, INDEX($H:$H,ROW()-1)*$D$15/$D$20),0),100)+1)/100), IF($D$8="Flat", $D$14*$D$15/$D$20, INDEX($H:$H,ROW()-1)*$D$15/$D$20)))</f>
        <v/>
      </c>
      <c r="G146" s="38" t="str" cm="1">
        <f t="array" ref="G146">IFERROR(IF($D$7="Yes", INT(INDEX($D:$D,ROW()) - INDEX($F:$F,ROW())) + IF(MOD(ROUNDDOWN(100*(INDEX($D:$D,ROW()) - INDEX($F:$F,ROW())),0),10)=9, 0.99, (MOD(ROUNDDOWN(100*(INDEX($D:$D,ROW()) - INDEX($F:$F,ROW())),0),100)+1)/100), INDEX($D:$D,ROW()) - INDEX($F:$F,ROW())), "")</f>
        <v/>
      </c>
      <c r="H146" s="38" t="str" cm="1">
        <f t="array" ref="H146">IFERROR(IF(INDEX($G:$G,ROW())="","", MAX(0, IF($D$7="Yes", INT(INDEX($H:$H,ROW()-1) - INDEX($E:$E,ROW()) - INDEX($G:$G,ROW())) + IF(MOD(ROUNDDOWN(100*(INDEX($H:$H,ROW()-1) - INDEX($E:$E,ROW()) - INDEX($G:$G,ROW())),0),10)=9, 0.99, (MOD(ROUNDDOWN(100*(INDEX($H:$H,ROW()-1) - INDEX($E:$E,ROW()) - INDEX($G:$G,ROW())),0),100)+1)/100), INDEX($H:$H,ROW()-1) - INDEX($E:$E,ROW()) - INDEX($G:$G,ROW())))), "")</f>
        <v/>
      </c>
      <c r="I146" s="38"/>
      <c r="J146" s="38" t="str">
        <f t="shared" si="6"/>
        <v/>
      </c>
    </row>
    <row r="147" spans="2:10" ht="20" customHeight="1" x14ac:dyDescent="0.35">
      <c r="B147" s="3" t="str">
        <f t="shared" si="5"/>
        <v/>
      </c>
      <c r="C147" s="37" t="str" cm="1">
        <f t="array" ref="C147">IF($B147="","",_xlfn.SWITCH($D$17,"Monthly",EDATE($C146,1),"Annually",EDATE($C146,12),"Weekly",$C146+7,"Bi-Weekly",$C146+14,"Semi-Monthly",$C146+15,"Semi-Annually",EDATE($C146,6),"Quarterly",EDATE($C146,3),""))</f>
        <v/>
      </c>
      <c r="D147" s="38" t="str">
        <f t="shared" si="4"/>
        <v/>
      </c>
      <c r="E147" s="38"/>
      <c r="F147" s="38" t="str" cm="1">
        <f t="array" ref="F147">IF(INDEX($B:$B,ROW())="","", IF($D$7="Yes", INT(IF($D$8="Flat", $D$14*$D$15/$D$20, INDEX($H:$H,ROW()-1)*$D$15/$D$20)) + IF(MOD(ROUNDDOWN(100*IF($D$8="Flat", $D$14*$D$15/$D$20, INDEX($H:$H,ROW()-1)*$D$15/$D$20),0),10)=9, 0.99, (MOD(ROUNDDOWN(100*IF($D$8="Flat", $D$14*$D$15/$D$20, INDEX($H:$H,ROW()-1)*$D$15/$D$20),0),100)+1)/100), IF($D$8="Flat", $D$14*$D$15/$D$20, INDEX($H:$H,ROW()-1)*$D$15/$D$20)))</f>
        <v/>
      </c>
      <c r="G147" s="38" t="str" cm="1">
        <f t="array" ref="G147">IFERROR(IF($D$7="Yes", INT(INDEX($D:$D,ROW()) - INDEX($F:$F,ROW())) + IF(MOD(ROUNDDOWN(100*(INDEX($D:$D,ROW()) - INDEX($F:$F,ROW())),0),10)=9, 0.99, (MOD(ROUNDDOWN(100*(INDEX($D:$D,ROW()) - INDEX($F:$F,ROW())),0),100)+1)/100), INDEX($D:$D,ROW()) - INDEX($F:$F,ROW())), "")</f>
        <v/>
      </c>
      <c r="H147" s="38" t="str" cm="1">
        <f t="array" ref="H147">IFERROR(IF(INDEX($G:$G,ROW())="","", MAX(0, IF($D$7="Yes", INT(INDEX($H:$H,ROW()-1) - INDEX($E:$E,ROW()) - INDEX($G:$G,ROW())) + IF(MOD(ROUNDDOWN(100*(INDEX($H:$H,ROW()-1) - INDEX($E:$E,ROW()) - INDEX($G:$G,ROW())),0),10)=9, 0.99, (MOD(ROUNDDOWN(100*(INDEX($H:$H,ROW()-1) - INDEX($E:$E,ROW()) - INDEX($G:$G,ROW())),0),100)+1)/100), INDEX($H:$H,ROW()-1) - INDEX($E:$E,ROW()) - INDEX($G:$G,ROW())))), "")</f>
        <v/>
      </c>
      <c r="I147" s="38"/>
      <c r="J147" s="38" t="str">
        <f t="shared" si="6"/>
        <v/>
      </c>
    </row>
    <row r="148" spans="2:10" ht="20" customHeight="1" x14ac:dyDescent="0.35">
      <c r="B148" s="3" t="str">
        <f t="shared" si="5"/>
        <v/>
      </c>
      <c r="C148" s="37" t="str" cm="1">
        <f t="array" ref="C148">IF($B148="","",_xlfn.SWITCH($D$17,"Monthly",EDATE($C147,1),"Annually",EDATE($C147,12),"Weekly",$C147+7,"Bi-Weekly",$C147+14,"Semi-Monthly",$C147+15,"Semi-Annually",EDATE($C147,6),"Quarterly",EDATE($C147,3),""))</f>
        <v/>
      </c>
      <c r="D148" s="38" t="str">
        <f t="shared" si="4"/>
        <v/>
      </c>
      <c r="E148" s="38"/>
      <c r="F148" s="38" t="str" cm="1">
        <f t="array" ref="F148">IF(INDEX($B:$B,ROW())="","", IF($D$7="Yes", INT(IF($D$8="Flat", $D$14*$D$15/$D$20, INDEX($H:$H,ROW()-1)*$D$15/$D$20)) + IF(MOD(ROUNDDOWN(100*IF($D$8="Flat", $D$14*$D$15/$D$20, INDEX($H:$H,ROW()-1)*$D$15/$D$20),0),10)=9, 0.99, (MOD(ROUNDDOWN(100*IF($D$8="Flat", $D$14*$D$15/$D$20, INDEX($H:$H,ROW()-1)*$D$15/$D$20),0),100)+1)/100), IF($D$8="Flat", $D$14*$D$15/$D$20, INDEX($H:$H,ROW()-1)*$D$15/$D$20)))</f>
        <v/>
      </c>
      <c r="G148" s="38" t="str" cm="1">
        <f t="array" ref="G148">IFERROR(IF($D$7="Yes", INT(INDEX($D:$D,ROW()) - INDEX($F:$F,ROW())) + IF(MOD(ROUNDDOWN(100*(INDEX($D:$D,ROW()) - INDEX($F:$F,ROW())),0),10)=9, 0.99, (MOD(ROUNDDOWN(100*(INDEX($D:$D,ROW()) - INDEX($F:$F,ROW())),0),100)+1)/100), INDEX($D:$D,ROW()) - INDEX($F:$F,ROW())), "")</f>
        <v/>
      </c>
      <c r="H148" s="38" t="str" cm="1">
        <f t="array" ref="H148">IFERROR(IF(INDEX($G:$G,ROW())="","", MAX(0, IF($D$7="Yes", INT(INDEX($H:$H,ROW()-1) - INDEX($E:$E,ROW()) - INDEX($G:$G,ROW())) + IF(MOD(ROUNDDOWN(100*(INDEX($H:$H,ROW()-1) - INDEX($E:$E,ROW()) - INDEX($G:$G,ROW())),0),10)=9, 0.99, (MOD(ROUNDDOWN(100*(INDEX($H:$H,ROW()-1) - INDEX($E:$E,ROW()) - INDEX($G:$G,ROW())),0),100)+1)/100), INDEX($H:$H,ROW()-1) - INDEX($E:$E,ROW()) - INDEX($G:$G,ROW())))), "")</f>
        <v/>
      </c>
      <c r="I148" s="38"/>
      <c r="J148" s="38" t="str">
        <f t="shared" si="6"/>
        <v/>
      </c>
    </row>
    <row r="149" spans="2:10" ht="20" customHeight="1" x14ac:dyDescent="0.35">
      <c r="B149" s="3" t="str">
        <f t="shared" si="5"/>
        <v/>
      </c>
      <c r="C149" s="37" t="str" cm="1">
        <f t="array" ref="C149">IF($B149="","",_xlfn.SWITCH($D$17,"Monthly",EDATE($C148,1),"Annually",EDATE($C148,12),"Weekly",$C148+7,"Bi-Weekly",$C148+14,"Semi-Monthly",$C148+15,"Semi-Annually",EDATE($C148,6),"Quarterly",EDATE($C148,3),""))</f>
        <v/>
      </c>
      <c r="D149" s="38" t="str">
        <f t="shared" si="4"/>
        <v/>
      </c>
      <c r="E149" s="38"/>
      <c r="F149" s="38" t="str" cm="1">
        <f t="array" ref="F149">IF(INDEX($B:$B,ROW())="","", IF($D$7="Yes", INT(IF($D$8="Flat", $D$14*$D$15/$D$20, INDEX($H:$H,ROW()-1)*$D$15/$D$20)) + IF(MOD(ROUNDDOWN(100*IF($D$8="Flat", $D$14*$D$15/$D$20, INDEX($H:$H,ROW()-1)*$D$15/$D$20),0),10)=9, 0.99, (MOD(ROUNDDOWN(100*IF($D$8="Flat", $D$14*$D$15/$D$20, INDEX($H:$H,ROW()-1)*$D$15/$D$20),0),100)+1)/100), IF($D$8="Flat", $D$14*$D$15/$D$20, INDEX($H:$H,ROW()-1)*$D$15/$D$20)))</f>
        <v/>
      </c>
      <c r="G149" s="38" t="str" cm="1">
        <f t="array" ref="G149">IFERROR(IF($D$7="Yes", INT(INDEX($D:$D,ROW()) - INDEX($F:$F,ROW())) + IF(MOD(ROUNDDOWN(100*(INDEX($D:$D,ROW()) - INDEX($F:$F,ROW())),0),10)=9, 0.99, (MOD(ROUNDDOWN(100*(INDEX($D:$D,ROW()) - INDEX($F:$F,ROW())),0),100)+1)/100), INDEX($D:$D,ROW()) - INDEX($F:$F,ROW())), "")</f>
        <v/>
      </c>
      <c r="H149" s="38" t="str" cm="1">
        <f t="array" ref="H149">IFERROR(IF(INDEX($G:$G,ROW())="","", MAX(0, IF($D$7="Yes", INT(INDEX($H:$H,ROW()-1) - INDEX($E:$E,ROW()) - INDEX($G:$G,ROW())) + IF(MOD(ROUNDDOWN(100*(INDEX($H:$H,ROW()-1) - INDEX($E:$E,ROW()) - INDEX($G:$G,ROW())),0),10)=9, 0.99, (MOD(ROUNDDOWN(100*(INDEX($H:$H,ROW()-1) - INDEX($E:$E,ROW()) - INDEX($G:$G,ROW())),0),100)+1)/100), INDEX($H:$H,ROW()-1) - INDEX($E:$E,ROW()) - INDEX($G:$G,ROW())))), "")</f>
        <v/>
      </c>
      <c r="I149" s="38"/>
      <c r="J149" s="38" t="str">
        <f t="shared" si="6"/>
        <v/>
      </c>
    </row>
    <row r="150" spans="2:10" ht="20" customHeight="1" x14ac:dyDescent="0.35">
      <c r="B150" s="3" t="str">
        <f t="shared" si="5"/>
        <v/>
      </c>
      <c r="C150" s="37" t="str" cm="1">
        <f t="array" ref="C150">IF($B150="","",_xlfn.SWITCH($D$17,"Monthly",EDATE($C149,1),"Annually",EDATE($C149,12),"Weekly",$C149+7,"Bi-Weekly",$C149+14,"Semi-Monthly",$C149+15,"Semi-Annually",EDATE($C149,6),"Quarterly",EDATE($C149,3),""))</f>
        <v/>
      </c>
      <c r="D150" s="38" t="str">
        <f t="shared" si="4"/>
        <v/>
      </c>
      <c r="E150" s="38"/>
      <c r="F150" s="38" t="str" cm="1">
        <f t="array" ref="F150">IF(INDEX($B:$B,ROW())="","", IF($D$7="Yes", INT(IF($D$8="Flat", $D$14*$D$15/$D$20, INDEX($H:$H,ROW()-1)*$D$15/$D$20)) + IF(MOD(ROUNDDOWN(100*IF($D$8="Flat", $D$14*$D$15/$D$20, INDEX($H:$H,ROW()-1)*$D$15/$D$20),0),10)=9, 0.99, (MOD(ROUNDDOWN(100*IF($D$8="Flat", $D$14*$D$15/$D$20, INDEX($H:$H,ROW()-1)*$D$15/$D$20),0),100)+1)/100), IF($D$8="Flat", $D$14*$D$15/$D$20, INDEX($H:$H,ROW()-1)*$D$15/$D$20)))</f>
        <v/>
      </c>
      <c r="G150" s="38" t="str" cm="1">
        <f t="array" ref="G150">IFERROR(IF($D$7="Yes", INT(INDEX($D:$D,ROW()) - INDEX($F:$F,ROW())) + IF(MOD(ROUNDDOWN(100*(INDEX($D:$D,ROW()) - INDEX($F:$F,ROW())),0),10)=9, 0.99, (MOD(ROUNDDOWN(100*(INDEX($D:$D,ROW()) - INDEX($F:$F,ROW())),0),100)+1)/100), INDEX($D:$D,ROW()) - INDEX($F:$F,ROW())), "")</f>
        <v/>
      </c>
      <c r="H150" s="38" t="str" cm="1">
        <f t="array" ref="H150">IFERROR(IF(INDEX($G:$G,ROW())="","", MAX(0, IF($D$7="Yes", INT(INDEX($H:$H,ROW()-1) - INDEX($E:$E,ROW()) - INDEX($G:$G,ROW())) + IF(MOD(ROUNDDOWN(100*(INDEX($H:$H,ROW()-1) - INDEX($E:$E,ROW()) - INDEX($G:$G,ROW())),0),10)=9, 0.99, (MOD(ROUNDDOWN(100*(INDEX($H:$H,ROW()-1) - INDEX($E:$E,ROW()) - INDEX($G:$G,ROW())),0),100)+1)/100), INDEX($H:$H,ROW()-1) - INDEX($E:$E,ROW()) - INDEX($G:$G,ROW())))), "")</f>
        <v/>
      </c>
      <c r="I150" s="38"/>
      <c r="J150" s="38" t="str">
        <f t="shared" si="6"/>
        <v/>
      </c>
    </row>
    <row r="151" spans="2:10" ht="20" customHeight="1" x14ac:dyDescent="0.35">
      <c r="B151" s="3" t="str">
        <f t="shared" si="5"/>
        <v/>
      </c>
      <c r="C151" s="37" t="str" cm="1">
        <f t="array" ref="C151">IF($B151="","",_xlfn.SWITCH($D$17,"Monthly",EDATE($C150,1),"Annually",EDATE($C150,12),"Weekly",$C150+7,"Bi-Weekly",$C150+14,"Semi-Monthly",$C150+15,"Semi-Annually",EDATE($C150,6),"Quarterly",EDATE($C150,3),""))</f>
        <v/>
      </c>
      <c r="D151" s="38" t="str">
        <f t="shared" si="4"/>
        <v/>
      </c>
      <c r="E151" s="38"/>
      <c r="F151" s="38" t="str" cm="1">
        <f t="array" ref="F151">IF(INDEX($B:$B,ROW())="","", IF($D$7="Yes", INT(IF($D$8="Flat", $D$14*$D$15/$D$20, INDEX($H:$H,ROW()-1)*$D$15/$D$20)) + IF(MOD(ROUNDDOWN(100*IF($D$8="Flat", $D$14*$D$15/$D$20, INDEX($H:$H,ROW()-1)*$D$15/$D$20),0),10)=9, 0.99, (MOD(ROUNDDOWN(100*IF($D$8="Flat", $D$14*$D$15/$D$20, INDEX($H:$H,ROW()-1)*$D$15/$D$20),0),100)+1)/100), IF($D$8="Flat", $D$14*$D$15/$D$20, INDEX($H:$H,ROW()-1)*$D$15/$D$20)))</f>
        <v/>
      </c>
      <c r="G151" s="38" t="str" cm="1">
        <f t="array" ref="G151">IFERROR(IF($D$7="Yes", INT(INDEX($D:$D,ROW()) - INDEX($F:$F,ROW())) + IF(MOD(ROUNDDOWN(100*(INDEX($D:$D,ROW()) - INDEX($F:$F,ROW())),0),10)=9, 0.99, (MOD(ROUNDDOWN(100*(INDEX($D:$D,ROW()) - INDEX($F:$F,ROW())),0),100)+1)/100), INDEX($D:$D,ROW()) - INDEX($F:$F,ROW())), "")</f>
        <v/>
      </c>
      <c r="H151" s="38" t="str" cm="1">
        <f t="array" ref="H151">IFERROR(IF(INDEX($G:$G,ROW())="","", MAX(0, IF($D$7="Yes", INT(INDEX($H:$H,ROW()-1) - INDEX($E:$E,ROW()) - INDEX($G:$G,ROW())) + IF(MOD(ROUNDDOWN(100*(INDEX($H:$H,ROW()-1) - INDEX($E:$E,ROW()) - INDEX($G:$G,ROW())),0),10)=9, 0.99, (MOD(ROUNDDOWN(100*(INDEX($H:$H,ROW()-1) - INDEX($E:$E,ROW()) - INDEX($G:$G,ROW())),0),100)+1)/100), INDEX($H:$H,ROW()-1) - INDEX($E:$E,ROW()) - INDEX($G:$G,ROW())))), "")</f>
        <v/>
      </c>
      <c r="I151" s="38"/>
      <c r="J151" s="38" t="str">
        <f t="shared" si="6"/>
        <v/>
      </c>
    </row>
    <row r="152" spans="2:10" ht="20" customHeight="1" x14ac:dyDescent="0.35">
      <c r="B152" s="3" t="str">
        <f t="shared" si="5"/>
        <v/>
      </c>
      <c r="C152" s="37" t="str" cm="1">
        <f t="array" ref="C152">IF($B152="","",_xlfn.SWITCH($D$17,"Monthly",EDATE($C151,1),"Annually",EDATE($C151,12),"Weekly",$C151+7,"Bi-Weekly",$C151+14,"Semi-Monthly",$C151+15,"Semi-Annually",EDATE($C151,6),"Quarterly",EDATE($C151,3),""))</f>
        <v/>
      </c>
      <c r="D152" s="38" t="str">
        <f t="shared" si="4"/>
        <v/>
      </c>
      <c r="E152" s="38"/>
      <c r="F152" s="38" t="str" cm="1">
        <f t="array" ref="F152">IF(INDEX($B:$B,ROW())="","", IF($D$7="Yes", INT(IF($D$8="Flat", $D$14*$D$15/$D$20, INDEX($H:$H,ROW()-1)*$D$15/$D$20)) + IF(MOD(ROUNDDOWN(100*IF($D$8="Flat", $D$14*$D$15/$D$20, INDEX($H:$H,ROW()-1)*$D$15/$D$20),0),10)=9, 0.99, (MOD(ROUNDDOWN(100*IF($D$8="Flat", $D$14*$D$15/$D$20, INDEX($H:$H,ROW()-1)*$D$15/$D$20),0),100)+1)/100), IF($D$8="Flat", $D$14*$D$15/$D$20, INDEX($H:$H,ROW()-1)*$D$15/$D$20)))</f>
        <v/>
      </c>
      <c r="G152" s="38" t="str" cm="1">
        <f t="array" ref="G152">IFERROR(IF($D$7="Yes", INT(INDEX($D:$D,ROW()) - INDEX($F:$F,ROW())) + IF(MOD(ROUNDDOWN(100*(INDEX($D:$D,ROW()) - INDEX($F:$F,ROW())),0),10)=9, 0.99, (MOD(ROUNDDOWN(100*(INDEX($D:$D,ROW()) - INDEX($F:$F,ROW())),0),100)+1)/100), INDEX($D:$D,ROW()) - INDEX($F:$F,ROW())), "")</f>
        <v/>
      </c>
      <c r="H152" s="38" t="str" cm="1">
        <f t="array" ref="H152">IFERROR(IF(INDEX($G:$G,ROW())="","", MAX(0, IF($D$7="Yes", INT(INDEX($H:$H,ROW()-1) - INDEX($E:$E,ROW()) - INDEX($G:$G,ROW())) + IF(MOD(ROUNDDOWN(100*(INDEX($H:$H,ROW()-1) - INDEX($E:$E,ROW()) - INDEX($G:$G,ROW())),0),10)=9, 0.99, (MOD(ROUNDDOWN(100*(INDEX($H:$H,ROW()-1) - INDEX($E:$E,ROW()) - INDEX($G:$G,ROW())),0),100)+1)/100), INDEX($H:$H,ROW()-1) - INDEX($E:$E,ROW()) - INDEX($G:$G,ROW())))), "")</f>
        <v/>
      </c>
      <c r="I152" s="38"/>
      <c r="J152" s="38" t="str">
        <f t="shared" si="6"/>
        <v/>
      </c>
    </row>
    <row r="153" spans="2:10" ht="20" customHeight="1" x14ac:dyDescent="0.35">
      <c r="B153" s="3" t="str">
        <f t="shared" si="5"/>
        <v/>
      </c>
      <c r="C153" s="37" t="str" cm="1">
        <f t="array" ref="C153">IF($B153="","",_xlfn.SWITCH($D$17,"Monthly",EDATE($C152,1),"Annually",EDATE($C152,12),"Weekly",$C152+7,"Bi-Weekly",$C152+14,"Semi-Monthly",$C152+15,"Semi-Annually",EDATE($C152,6),"Quarterly",EDATE($C152,3),""))</f>
        <v/>
      </c>
      <c r="D153" s="38" t="str">
        <f t="shared" si="4"/>
        <v/>
      </c>
      <c r="E153" s="38"/>
      <c r="F153" s="38" t="str" cm="1">
        <f t="array" ref="F153">IF(INDEX($B:$B,ROW())="","", IF($D$7="Yes", INT(IF($D$8="Flat", $D$14*$D$15/$D$20, INDEX($H:$H,ROW()-1)*$D$15/$D$20)) + IF(MOD(ROUNDDOWN(100*IF($D$8="Flat", $D$14*$D$15/$D$20, INDEX($H:$H,ROW()-1)*$D$15/$D$20),0),10)=9, 0.99, (MOD(ROUNDDOWN(100*IF($D$8="Flat", $D$14*$D$15/$D$20, INDEX($H:$H,ROW()-1)*$D$15/$D$20),0),100)+1)/100), IF($D$8="Flat", $D$14*$D$15/$D$20, INDEX($H:$H,ROW()-1)*$D$15/$D$20)))</f>
        <v/>
      </c>
      <c r="G153" s="38" t="str" cm="1">
        <f t="array" ref="G153">IFERROR(IF($D$7="Yes", INT(INDEX($D:$D,ROW()) - INDEX($F:$F,ROW())) + IF(MOD(ROUNDDOWN(100*(INDEX($D:$D,ROW()) - INDEX($F:$F,ROW())),0),10)=9, 0.99, (MOD(ROUNDDOWN(100*(INDEX($D:$D,ROW()) - INDEX($F:$F,ROW())),0),100)+1)/100), INDEX($D:$D,ROW()) - INDEX($F:$F,ROW())), "")</f>
        <v/>
      </c>
      <c r="H153" s="38" t="str" cm="1">
        <f t="array" ref="H153">IFERROR(IF(INDEX($G:$G,ROW())="","", MAX(0, IF($D$7="Yes", INT(INDEX($H:$H,ROW()-1) - INDEX($E:$E,ROW()) - INDEX($G:$G,ROW())) + IF(MOD(ROUNDDOWN(100*(INDEX($H:$H,ROW()-1) - INDEX($E:$E,ROW()) - INDEX($G:$G,ROW())),0),10)=9, 0.99, (MOD(ROUNDDOWN(100*(INDEX($H:$H,ROW()-1) - INDEX($E:$E,ROW()) - INDEX($G:$G,ROW())),0),100)+1)/100), INDEX($H:$H,ROW()-1) - INDEX($E:$E,ROW()) - INDEX($G:$G,ROW())))), "")</f>
        <v/>
      </c>
      <c r="I153" s="38"/>
      <c r="J153" s="38" t="str">
        <f t="shared" si="6"/>
        <v/>
      </c>
    </row>
    <row r="154" spans="2:10" ht="20" customHeight="1" x14ac:dyDescent="0.35">
      <c r="B154" s="3" t="str">
        <f t="shared" si="5"/>
        <v/>
      </c>
      <c r="C154" s="37" t="str" cm="1">
        <f t="array" ref="C154">IF($B154="","",_xlfn.SWITCH($D$17,"Monthly",EDATE($C153,1),"Annually",EDATE($C153,12),"Weekly",$C153+7,"Bi-Weekly",$C153+14,"Semi-Monthly",$C153+15,"Semi-Annually",EDATE($C153,6),"Quarterly",EDATE($C153,3),""))</f>
        <v/>
      </c>
      <c r="D154" s="38" t="str">
        <f t="shared" si="4"/>
        <v/>
      </c>
      <c r="E154" s="38"/>
      <c r="F154" s="38" t="str" cm="1">
        <f t="array" ref="F154">IF(INDEX($B:$B,ROW())="","", IF($D$7="Yes", INT(IF($D$8="Flat", $D$14*$D$15/$D$20, INDEX($H:$H,ROW()-1)*$D$15/$D$20)) + IF(MOD(ROUNDDOWN(100*IF($D$8="Flat", $D$14*$D$15/$D$20, INDEX($H:$H,ROW()-1)*$D$15/$D$20),0),10)=9, 0.99, (MOD(ROUNDDOWN(100*IF($D$8="Flat", $D$14*$D$15/$D$20, INDEX($H:$H,ROW()-1)*$D$15/$D$20),0),100)+1)/100), IF($D$8="Flat", $D$14*$D$15/$D$20, INDEX($H:$H,ROW()-1)*$D$15/$D$20)))</f>
        <v/>
      </c>
      <c r="G154" s="38" t="str" cm="1">
        <f t="array" ref="G154">IFERROR(IF($D$7="Yes", INT(INDEX($D:$D,ROW()) - INDEX($F:$F,ROW())) + IF(MOD(ROUNDDOWN(100*(INDEX($D:$D,ROW()) - INDEX($F:$F,ROW())),0),10)=9, 0.99, (MOD(ROUNDDOWN(100*(INDEX($D:$D,ROW()) - INDEX($F:$F,ROW())),0),100)+1)/100), INDEX($D:$D,ROW()) - INDEX($F:$F,ROW())), "")</f>
        <v/>
      </c>
      <c r="H154" s="38" t="str" cm="1">
        <f t="array" ref="H154">IFERROR(IF(INDEX($G:$G,ROW())="","", MAX(0, IF($D$7="Yes", INT(INDEX($H:$H,ROW()-1) - INDEX($E:$E,ROW()) - INDEX($G:$G,ROW())) + IF(MOD(ROUNDDOWN(100*(INDEX($H:$H,ROW()-1) - INDEX($E:$E,ROW()) - INDEX($G:$G,ROW())),0),10)=9, 0.99, (MOD(ROUNDDOWN(100*(INDEX($H:$H,ROW()-1) - INDEX($E:$E,ROW()) - INDEX($G:$G,ROW())),0),100)+1)/100), INDEX($H:$H,ROW()-1) - INDEX($E:$E,ROW()) - INDEX($G:$G,ROW())))), "")</f>
        <v/>
      </c>
      <c r="I154" s="38"/>
      <c r="J154" s="38" t="str">
        <f t="shared" si="6"/>
        <v/>
      </c>
    </row>
    <row r="155" spans="2:10" ht="20" customHeight="1" x14ac:dyDescent="0.35">
      <c r="B155" s="3" t="str">
        <f t="shared" si="5"/>
        <v/>
      </c>
      <c r="C155" s="37" t="str" cm="1">
        <f t="array" ref="C155">IF($B155="","",_xlfn.SWITCH($D$17,"Monthly",EDATE($C154,1),"Annually",EDATE($C154,12),"Weekly",$C154+7,"Bi-Weekly",$C154+14,"Semi-Monthly",$C154+15,"Semi-Annually",EDATE($C154,6),"Quarterly",EDATE($C154,3),""))</f>
        <v/>
      </c>
      <c r="D155" s="38" t="str">
        <f t="shared" si="4"/>
        <v/>
      </c>
      <c r="E155" s="38"/>
      <c r="F155" s="38" t="str" cm="1">
        <f t="array" ref="F155">IF(INDEX($B:$B,ROW())="","", IF($D$7="Yes", INT(IF($D$8="Flat", $D$14*$D$15/$D$20, INDEX($H:$H,ROW()-1)*$D$15/$D$20)) + IF(MOD(ROUNDDOWN(100*IF($D$8="Flat", $D$14*$D$15/$D$20, INDEX($H:$H,ROW()-1)*$D$15/$D$20),0),10)=9, 0.99, (MOD(ROUNDDOWN(100*IF($D$8="Flat", $D$14*$D$15/$D$20, INDEX($H:$H,ROW()-1)*$D$15/$D$20),0),100)+1)/100), IF($D$8="Flat", $D$14*$D$15/$D$20, INDEX($H:$H,ROW()-1)*$D$15/$D$20)))</f>
        <v/>
      </c>
      <c r="G155" s="38" t="str" cm="1">
        <f t="array" ref="G155">IFERROR(IF($D$7="Yes", INT(INDEX($D:$D,ROW()) - INDEX($F:$F,ROW())) + IF(MOD(ROUNDDOWN(100*(INDEX($D:$D,ROW()) - INDEX($F:$F,ROW())),0),10)=9, 0.99, (MOD(ROUNDDOWN(100*(INDEX($D:$D,ROW()) - INDEX($F:$F,ROW())),0),100)+1)/100), INDEX($D:$D,ROW()) - INDEX($F:$F,ROW())), "")</f>
        <v/>
      </c>
      <c r="H155" s="38" t="str" cm="1">
        <f t="array" ref="H155">IFERROR(IF(INDEX($G:$G,ROW())="","", MAX(0, IF($D$7="Yes", INT(INDEX($H:$H,ROW()-1) - INDEX($E:$E,ROW()) - INDEX($G:$G,ROW())) + IF(MOD(ROUNDDOWN(100*(INDEX($H:$H,ROW()-1) - INDEX($E:$E,ROW()) - INDEX($G:$G,ROW())),0),10)=9, 0.99, (MOD(ROUNDDOWN(100*(INDEX($H:$H,ROW()-1) - INDEX($E:$E,ROW()) - INDEX($G:$G,ROW())),0),100)+1)/100), INDEX($H:$H,ROW()-1) - INDEX($E:$E,ROW()) - INDEX($G:$G,ROW())))), "")</f>
        <v/>
      </c>
      <c r="I155" s="38"/>
      <c r="J155" s="38" t="str">
        <f t="shared" si="6"/>
        <v/>
      </c>
    </row>
    <row r="156" spans="2:10" ht="20" customHeight="1" x14ac:dyDescent="0.35">
      <c r="B156" s="3" t="str">
        <f t="shared" si="5"/>
        <v/>
      </c>
      <c r="C156" s="37" t="str" cm="1">
        <f t="array" ref="C156">IF($B156="","",_xlfn.SWITCH($D$17,"Monthly",EDATE($C155,1),"Annually",EDATE($C155,12),"Weekly",$C155+7,"Bi-Weekly",$C155+14,"Semi-Monthly",$C155+15,"Semi-Annually",EDATE($C155,6),"Quarterly",EDATE($C155,3),""))</f>
        <v/>
      </c>
      <c r="D156" s="38" t="str">
        <f t="shared" si="4"/>
        <v/>
      </c>
      <c r="E156" s="38"/>
      <c r="F156" s="38" t="str" cm="1">
        <f t="array" ref="F156">IF(INDEX($B:$B,ROW())="","", IF($D$7="Yes", INT(IF($D$8="Flat", $D$14*$D$15/$D$20, INDEX($H:$H,ROW()-1)*$D$15/$D$20)) + IF(MOD(ROUNDDOWN(100*IF($D$8="Flat", $D$14*$D$15/$D$20, INDEX($H:$H,ROW()-1)*$D$15/$D$20),0),10)=9, 0.99, (MOD(ROUNDDOWN(100*IF($D$8="Flat", $D$14*$D$15/$D$20, INDEX($H:$H,ROW()-1)*$D$15/$D$20),0),100)+1)/100), IF($D$8="Flat", $D$14*$D$15/$D$20, INDEX($H:$H,ROW()-1)*$D$15/$D$20)))</f>
        <v/>
      </c>
      <c r="G156" s="38" t="str" cm="1">
        <f t="array" ref="G156">IFERROR(IF($D$7="Yes", INT(INDEX($D:$D,ROW()) - INDEX($F:$F,ROW())) + IF(MOD(ROUNDDOWN(100*(INDEX($D:$D,ROW()) - INDEX($F:$F,ROW())),0),10)=9, 0.99, (MOD(ROUNDDOWN(100*(INDEX($D:$D,ROW()) - INDEX($F:$F,ROW())),0),100)+1)/100), INDEX($D:$D,ROW()) - INDEX($F:$F,ROW())), "")</f>
        <v/>
      </c>
      <c r="H156" s="38" t="str" cm="1">
        <f t="array" ref="H156">IFERROR(IF(INDEX($G:$G,ROW())="","", MAX(0, IF($D$7="Yes", INT(INDEX($H:$H,ROW()-1) - INDEX($E:$E,ROW()) - INDEX($G:$G,ROW())) + IF(MOD(ROUNDDOWN(100*(INDEX($H:$H,ROW()-1) - INDEX($E:$E,ROW()) - INDEX($G:$G,ROW())),0),10)=9, 0.99, (MOD(ROUNDDOWN(100*(INDEX($H:$H,ROW()-1) - INDEX($E:$E,ROW()) - INDEX($G:$G,ROW())),0),100)+1)/100), INDEX($H:$H,ROW()-1) - INDEX($E:$E,ROW()) - INDEX($G:$G,ROW())))), "")</f>
        <v/>
      </c>
      <c r="I156" s="38"/>
      <c r="J156" s="38" t="str">
        <f t="shared" si="6"/>
        <v/>
      </c>
    </row>
    <row r="157" spans="2:10" ht="20" customHeight="1" x14ac:dyDescent="0.35">
      <c r="B157" s="3" t="str">
        <f t="shared" si="5"/>
        <v/>
      </c>
      <c r="C157" s="37" t="str" cm="1">
        <f t="array" ref="C157">IF($B157="","",_xlfn.SWITCH($D$17,"Monthly",EDATE($C156,1),"Annually",EDATE($C156,12),"Weekly",$C156+7,"Bi-Weekly",$C156+14,"Semi-Monthly",$C156+15,"Semi-Annually",EDATE($C156,6),"Quarterly",EDATE($C156,3),""))</f>
        <v/>
      </c>
      <c r="D157" s="38" t="str">
        <f t="shared" si="4"/>
        <v/>
      </c>
      <c r="E157" s="38"/>
      <c r="F157" s="38" t="str" cm="1">
        <f t="array" ref="F157">IF(INDEX($B:$B,ROW())="","", IF($D$7="Yes", INT(IF($D$8="Flat", $D$14*$D$15/$D$20, INDEX($H:$H,ROW()-1)*$D$15/$D$20)) + IF(MOD(ROUNDDOWN(100*IF($D$8="Flat", $D$14*$D$15/$D$20, INDEX($H:$H,ROW()-1)*$D$15/$D$20),0),10)=9, 0.99, (MOD(ROUNDDOWN(100*IF($D$8="Flat", $D$14*$D$15/$D$20, INDEX($H:$H,ROW()-1)*$D$15/$D$20),0),100)+1)/100), IF($D$8="Flat", $D$14*$D$15/$D$20, INDEX($H:$H,ROW()-1)*$D$15/$D$20)))</f>
        <v/>
      </c>
      <c r="G157" s="38" t="str" cm="1">
        <f t="array" ref="G157">IFERROR(IF($D$7="Yes", INT(INDEX($D:$D,ROW()) - INDEX($F:$F,ROW())) + IF(MOD(ROUNDDOWN(100*(INDEX($D:$D,ROW()) - INDEX($F:$F,ROW())),0),10)=9, 0.99, (MOD(ROUNDDOWN(100*(INDEX($D:$D,ROW()) - INDEX($F:$F,ROW())),0),100)+1)/100), INDEX($D:$D,ROW()) - INDEX($F:$F,ROW())), "")</f>
        <v/>
      </c>
      <c r="H157" s="38" t="str" cm="1">
        <f t="array" ref="H157">IFERROR(IF(INDEX($G:$G,ROW())="","", MAX(0, IF($D$7="Yes", INT(INDEX($H:$H,ROW()-1) - INDEX($E:$E,ROW()) - INDEX($G:$G,ROW())) + IF(MOD(ROUNDDOWN(100*(INDEX($H:$H,ROW()-1) - INDEX($E:$E,ROW()) - INDEX($G:$G,ROW())),0),10)=9, 0.99, (MOD(ROUNDDOWN(100*(INDEX($H:$H,ROW()-1) - INDEX($E:$E,ROW()) - INDEX($G:$G,ROW())),0),100)+1)/100), INDEX($H:$H,ROW()-1) - INDEX($E:$E,ROW()) - INDEX($G:$G,ROW())))), "")</f>
        <v/>
      </c>
      <c r="I157" s="38"/>
      <c r="J157" s="38" t="str">
        <f t="shared" si="6"/>
        <v/>
      </c>
    </row>
    <row r="158" spans="2:10" ht="20" customHeight="1" x14ac:dyDescent="0.35">
      <c r="B158" s="3" t="str">
        <f t="shared" si="5"/>
        <v/>
      </c>
      <c r="C158" s="37" t="str" cm="1">
        <f t="array" ref="C158">IF($B158="","",_xlfn.SWITCH($D$17,"Monthly",EDATE($C157,1),"Annually",EDATE($C157,12),"Weekly",$C157+7,"Bi-Weekly",$C157+14,"Semi-Monthly",$C157+15,"Semi-Annually",EDATE($C157,6),"Quarterly",EDATE($C157,3),""))</f>
        <v/>
      </c>
      <c r="D158" s="38" t="str">
        <f t="shared" si="4"/>
        <v/>
      </c>
      <c r="E158" s="38"/>
      <c r="F158" s="38" t="str" cm="1">
        <f t="array" ref="F158">IF(INDEX($B:$B,ROW())="","", IF($D$7="Yes", INT(IF($D$8="Flat", $D$14*$D$15/$D$20, INDEX($H:$H,ROW()-1)*$D$15/$D$20)) + IF(MOD(ROUNDDOWN(100*IF($D$8="Flat", $D$14*$D$15/$D$20, INDEX($H:$H,ROW()-1)*$D$15/$D$20),0),10)=9, 0.99, (MOD(ROUNDDOWN(100*IF($D$8="Flat", $D$14*$D$15/$D$20, INDEX($H:$H,ROW()-1)*$D$15/$D$20),0),100)+1)/100), IF($D$8="Flat", $D$14*$D$15/$D$20, INDEX($H:$H,ROW()-1)*$D$15/$D$20)))</f>
        <v/>
      </c>
      <c r="G158" s="38" t="str" cm="1">
        <f t="array" ref="G158">IFERROR(IF($D$7="Yes", INT(INDEX($D:$D,ROW()) - INDEX($F:$F,ROW())) + IF(MOD(ROUNDDOWN(100*(INDEX($D:$D,ROW()) - INDEX($F:$F,ROW())),0),10)=9, 0.99, (MOD(ROUNDDOWN(100*(INDEX($D:$D,ROW()) - INDEX($F:$F,ROW())),0),100)+1)/100), INDEX($D:$D,ROW()) - INDEX($F:$F,ROW())), "")</f>
        <v/>
      </c>
      <c r="H158" s="38" t="str" cm="1">
        <f t="array" ref="H158">IFERROR(IF(INDEX($G:$G,ROW())="","", MAX(0, IF($D$7="Yes", INT(INDEX($H:$H,ROW()-1) - INDEX($E:$E,ROW()) - INDEX($G:$G,ROW())) + IF(MOD(ROUNDDOWN(100*(INDEX($H:$H,ROW()-1) - INDEX($E:$E,ROW()) - INDEX($G:$G,ROW())),0),10)=9, 0.99, (MOD(ROUNDDOWN(100*(INDEX($H:$H,ROW()-1) - INDEX($E:$E,ROW()) - INDEX($G:$G,ROW())),0),100)+1)/100), INDEX($H:$H,ROW()-1) - INDEX($E:$E,ROW()) - INDEX($G:$G,ROW())))), "")</f>
        <v/>
      </c>
      <c r="I158" s="38"/>
      <c r="J158" s="38" t="str">
        <f t="shared" si="6"/>
        <v/>
      </c>
    </row>
    <row r="159" spans="2:10" ht="20" customHeight="1" x14ac:dyDescent="0.35">
      <c r="B159" s="3" t="str">
        <f t="shared" si="5"/>
        <v/>
      </c>
      <c r="C159" s="37" t="str" cm="1">
        <f t="array" ref="C159">IF($B159="","",_xlfn.SWITCH($D$17,"Monthly",EDATE($C158,1),"Annually",EDATE($C158,12),"Weekly",$C158+7,"Bi-Weekly",$C158+14,"Semi-Monthly",$C158+15,"Semi-Annually",EDATE($C158,6),"Quarterly",EDATE($C158,3),""))</f>
        <v/>
      </c>
      <c r="D159" s="38" t="str">
        <f t="shared" si="4"/>
        <v/>
      </c>
      <c r="E159" s="38"/>
      <c r="F159" s="38" t="str" cm="1">
        <f t="array" ref="F159">IF(INDEX($B:$B,ROW())="","", IF($D$7="Yes", INT(IF($D$8="Flat", $D$14*$D$15/$D$20, INDEX($H:$H,ROW()-1)*$D$15/$D$20)) + IF(MOD(ROUNDDOWN(100*IF($D$8="Flat", $D$14*$D$15/$D$20, INDEX($H:$H,ROW()-1)*$D$15/$D$20),0),10)=9, 0.99, (MOD(ROUNDDOWN(100*IF($D$8="Flat", $D$14*$D$15/$D$20, INDEX($H:$H,ROW()-1)*$D$15/$D$20),0),100)+1)/100), IF($D$8="Flat", $D$14*$D$15/$D$20, INDEX($H:$H,ROW()-1)*$D$15/$D$20)))</f>
        <v/>
      </c>
      <c r="G159" s="38" t="str" cm="1">
        <f t="array" ref="G159">IFERROR(IF($D$7="Yes", INT(INDEX($D:$D,ROW()) - INDEX($F:$F,ROW())) + IF(MOD(ROUNDDOWN(100*(INDEX($D:$D,ROW()) - INDEX($F:$F,ROW())),0),10)=9, 0.99, (MOD(ROUNDDOWN(100*(INDEX($D:$D,ROW()) - INDEX($F:$F,ROW())),0),100)+1)/100), INDEX($D:$D,ROW()) - INDEX($F:$F,ROW())), "")</f>
        <v/>
      </c>
      <c r="H159" s="38" t="str" cm="1">
        <f t="array" ref="H159">IFERROR(IF(INDEX($G:$G,ROW())="","", MAX(0, IF($D$7="Yes", INT(INDEX($H:$H,ROW()-1) - INDEX($E:$E,ROW()) - INDEX($G:$G,ROW())) + IF(MOD(ROUNDDOWN(100*(INDEX($H:$H,ROW()-1) - INDEX($E:$E,ROW()) - INDEX($G:$G,ROW())),0),10)=9, 0.99, (MOD(ROUNDDOWN(100*(INDEX($H:$H,ROW()-1) - INDEX($E:$E,ROW()) - INDEX($G:$G,ROW())),0),100)+1)/100), INDEX($H:$H,ROW()-1) - INDEX($E:$E,ROW()) - INDEX($G:$G,ROW())))), "")</f>
        <v/>
      </c>
      <c r="I159" s="38"/>
      <c r="J159" s="38" t="str">
        <f t="shared" si="6"/>
        <v/>
      </c>
    </row>
    <row r="160" spans="2:10" ht="20" customHeight="1" x14ac:dyDescent="0.35">
      <c r="B160" s="3" t="str">
        <f t="shared" si="5"/>
        <v/>
      </c>
      <c r="C160" s="37" t="str" cm="1">
        <f t="array" ref="C160">IF($B160="","",_xlfn.SWITCH($D$17,"Monthly",EDATE($C159,1),"Annually",EDATE($C159,12),"Weekly",$C159+7,"Bi-Weekly",$C159+14,"Semi-Monthly",$C159+15,"Semi-Annually",EDATE($C159,6),"Quarterly",EDATE($C159,3),""))</f>
        <v/>
      </c>
      <c r="D160" s="38" t="str">
        <f t="shared" si="4"/>
        <v/>
      </c>
      <c r="E160" s="38"/>
      <c r="F160" s="38" t="str" cm="1">
        <f t="array" ref="F160">IF(INDEX($B:$B,ROW())="","", IF($D$7="Yes", INT(IF($D$8="Flat", $D$14*$D$15/$D$20, INDEX($H:$H,ROW()-1)*$D$15/$D$20)) + IF(MOD(ROUNDDOWN(100*IF($D$8="Flat", $D$14*$D$15/$D$20, INDEX($H:$H,ROW()-1)*$D$15/$D$20),0),10)=9, 0.99, (MOD(ROUNDDOWN(100*IF($D$8="Flat", $D$14*$D$15/$D$20, INDEX($H:$H,ROW()-1)*$D$15/$D$20),0),100)+1)/100), IF($D$8="Flat", $D$14*$D$15/$D$20, INDEX($H:$H,ROW()-1)*$D$15/$D$20)))</f>
        <v/>
      </c>
      <c r="G160" s="38" t="str" cm="1">
        <f t="array" ref="G160">IFERROR(IF($D$7="Yes", INT(INDEX($D:$D,ROW()) - INDEX($F:$F,ROW())) + IF(MOD(ROUNDDOWN(100*(INDEX($D:$D,ROW()) - INDEX($F:$F,ROW())),0),10)=9, 0.99, (MOD(ROUNDDOWN(100*(INDEX($D:$D,ROW()) - INDEX($F:$F,ROW())),0),100)+1)/100), INDEX($D:$D,ROW()) - INDEX($F:$F,ROW())), "")</f>
        <v/>
      </c>
      <c r="H160" s="38" t="str" cm="1">
        <f t="array" ref="H160">IFERROR(IF(INDEX($G:$G,ROW())="","", MAX(0, IF($D$7="Yes", INT(INDEX($H:$H,ROW()-1) - INDEX($E:$E,ROW()) - INDEX($G:$G,ROW())) + IF(MOD(ROUNDDOWN(100*(INDEX($H:$H,ROW()-1) - INDEX($E:$E,ROW()) - INDEX($G:$G,ROW())),0),10)=9, 0.99, (MOD(ROUNDDOWN(100*(INDEX($H:$H,ROW()-1) - INDEX($E:$E,ROW()) - INDEX($G:$G,ROW())),0),100)+1)/100), INDEX($H:$H,ROW()-1) - INDEX($E:$E,ROW()) - INDEX($G:$G,ROW())))), "")</f>
        <v/>
      </c>
      <c r="I160" s="38"/>
      <c r="J160" s="38" t="str">
        <f t="shared" si="6"/>
        <v/>
      </c>
    </row>
    <row r="161" spans="2:10" ht="20" customHeight="1" x14ac:dyDescent="0.35">
      <c r="B161" s="3" t="str">
        <f t="shared" si="5"/>
        <v/>
      </c>
      <c r="C161" s="37" t="str" cm="1">
        <f t="array" ref="C161">IF($B161="","",_xlfn.SWITCH($D$17,"Monthly",EDATE($C160,1),"Annually",EDATE($C160,12),"Weekly",$C160+7,"Bi-Weekly",$C160+14,"Semi-Monthly",$C160+15,"Semi-Annually",EDATE($C160,6),"Quarterly",EDATE($C160,3),""))</f>
        <v/>
      </c>
      <c r="D161" s="38" t="str">
        <f t="shared" si="4"/>
        <v/>
      </c>
      <c r="E161" s="38"/>
      <c r="F161" s="38" t="str" cm="1">
        <f t="array" ref="F161">IF(INDEX($B:$B,ROW())="","", IF($D$7="Yes", INT(IF($D$8="Flat", $D$14*$D$15/$D$20, INDEX($H:$H,ROW()-1)*$D$15/$D$20)) + IF(MOD(ROUNDDOWN(100*IF($D$8="Flat", $D$14*$D$15/$D$20, INDEX($H:$H,ROW()-1)*$D$15/$D$20),0),10)=9, 0.99, (MOD(ROUNDDOWN(100*IF($D$8="Flat", $D$14*$D$15/$D$20, INDEX($H:$H,ROW()-1)*$D$15/$D$20),0),100)+1)/100), IF($D$8="Flat", $D$14*$D$15/$D$20, INDEX($H:$H,ROW()-1)*$D$15/$D$20)))</f>
        <v/>
      </c>
      <c r="G161" s="38" t="str" cm="1">
        <f t="array" ref="G161">IFERROR(IF($D$7="Yes", INT(INDEX($D:$D,ROW()) - INDEX($F:$F,ROW())) + IF(MOD(ROUNDDOWN(100*(INDEX($D:$D,ROW()) - INDEX($F:$F,ROW())),0),10)=9, 0.99, (MOD(ROUNDDOWN(100*(INDEX($D:$D,ROW()) - INDEX($F:$F,ROW())),0),100)+1)/100), INDEX($D:$D,ROW()) - INDEX($F:$F,ROW())), "")</f>
        <v/>
      </c>
      <c r="H161" s="38" t="str" cm="1">
        <f t="array" ref="H161">IFERROR(IF(INDEX($G:$G,ROW())="","", MAX(0, IF($D$7="Yes", INT(INDEX($H:$H,ROW()-1) - INDEX($E:$E,ROW()) - INDEX($G:$G,ROW())) + IF(MOD(ROUNDDOWN(100*(INDEX($H:$H,ROW()-1) - INDEX($E:$E,ROW()) - INDEX($G:$G,ROW())),0),10)=9, 0.99, (MOD(ROUNDDOWN(100*(INDEX($H:$H,ROW()-1) - INDEX($E:$E,ROW()) - INDEX($G:$G,ROW())),0),100)+1)/100), INDEX($H:$H,ROW()-1) - INDEX($E:$E,ROW()) - INDEX($G:$G,ROW())))), "")</f>
        <v/>
      </c>
      <c r="I161" s="38"/>
      <c r="J161" s="38" t="str">
        <f t="shared" si="6"/>
        <v/>
      </c>
    </row>
    <row r="162" spans="2:10" ht="20" customHeight="1" x14ac:dyDescent="0.35">
      <c r="B162" s="3" t="str">
        <f t="shared" si="5"/>
        <v/>
      </c>
      <c r="C162" s="37" t="str" cm="1">
        <f t="array" ref="C162">IF($B162="","",_xlfn.SWITCH($D$17,"Monthly",EDATE($C161,1),"Annually",EDATE($C161,12),"Weekly",$C161+7,"Bi-Weekly",$C161+14,"Semi-Monthly",$C161+15,"Semi-Annually",EDATE($C161,6),"Quarterly",EDATE($C161,3),""))</f>
        <v/>
      </c>
      <c r="D162" s="38" t="str">
        <f t="shared" ref="D162:D225" si="7">IF($B162="","",IF($H161&lt;($I$23+($I$23/2)),(H161+F162-E162),$I$23))</f>
        <v/>
      </c>
      <c r="E162" s="38"/>
      <c r="F162" s="38" t="str" cm="1">
        <f t="array" ref="F162">IF(INDEX($B:$B,ROW())="","", IF($D$7="Yes", INT(IF($D$8="Flat", $D$14*$D$15/$D$20, INDEX($H:$H,ROW()-1)*$D$15/$D$20)) + IF(MOD(ROUNDDOWN(100*IF($D$8="Flat", $D$14*$D$15/$D$20, INDEX($H:$H,ROW()-1)*$D$15/$D$20),0),10)=9, 0.99, (MOD(ROUNDDOWN(100*IF($D$8="Flat", $D$14*$D$15/$D$20, INDEX($H:$H,ROW()-1)*$D$15/$D$20),0),100)+1)/100), IF($D$8="Flat", $D$14*$D$15/$D$20, INDEX($H:$H,ROW()-1)*$D$15/$D$20)))</f>
        <v/>
      </c>
      <c r="G162" s="38" t="str" cm="1">
        <f t="array" ref="G162">IFERROR(IF($D$7="Yes", INT(INDEX($D:$D,ROW()) - INDEX($F:$F,ROW())) + IF(MOD(ROUNDDOWN(100*(INDEX($D:$D,ROW()) - INDEX($F:$F,ROW())),0),10)=9, 0.99, (MOD(ROUNDDOWN(100*(INDEX($D:$D,ROW()) - INDEX($F:$F,ROW())),0),100)+1)/100), INDEX($D:$D,ROW()) - INDEX($F:$F,ROW())), "")</f>
        <v/>
      </c>
      <c r="H162" s="38" t="str" cm="1">
        <f t="array" ref="H162">IFERROR(IF(INDEX($G:$G,ROW())="","", MAX(0, IF($D$7="Yes", INT(INDEX($H:$H,ROW()-1) - INDEX($E:$E,ROW()) - INDEX($G:$G,ROW())) + IF(MOD(ROUNDDOWN(100*(INDEX($H:$H,ROW()-1) - INDEX($E:$E,ROW()) - INDEX($G:$G,ROW())),0),10)=9, 0.99, (MOD(ROUNDDOWN(100*(INDEX($H:$H,ROW()-1) - INDEX($E:$E,ROW()) - INDEX($G:$G,ROW())),0),100)+1)/100), INDEX($H:$H,ROW()-1) - INDEX($E:$E,ROW()) - INDEX($G:$G,ROW())))), "")</f>
        <v/>
      </c>
      <c r="I162" s="38"/>
      <c r="J162" s="38" t="str">
        <f t="shared" si="6"/>
        <v/>
      </c>
    </row>
    <row r="163" spans="2:10" ht="20" customHeight="1" x14ac:dyDescent="0.35">
      <c r="B163" s="3" t="str">
        <f t="shared" ref="B163:B226" si="8">IFERROR(IF(OR($H162="",ABS($H162)&lt;=0.01),"",B162+1),"")</f>
        <v/>
      </c>
      <c r="C163" s="37" t="str" cm="1">
        <f t="array" ref="C163">IF($B163="","",_xlfn.SWITCH($D$17,"Monthly",EDATE($C162,1),"Annually",EDATE($C162,12),"Weekly",$C162+7,"Bi-Weekly",$C162+14,"Semi-Monthly",$C162+15,"Semi-Annually",EDATE($C162,6),"Quarterly",EDATE($C162,3),""))</f>
        <v/>
      </c>
      <c r="D163" s="38" t="str">
        <f t="shared" si="7"/>
        <v/>
      </c>
      <c r="E163" s="38"/>
      <c r="F163" s="38" t="str" cm="1">
        <f t="array" ref="F163">IF(INDEX($B:$B,ROW())="","", IF($D$7="Yes", INT(IF($D$8="Flat", $D$14*$D$15/$D$20, INDEX($H:$H,ROW()-1)*$D$15/$D$20)) + IF(MOD(ROUNDDOWN(100*IF($D$8="Flat", $D$14*$D$15/$D$20, INDEX($H:$H,ROW()-1)*$D$15/$D$20),0),10)=9, 0.99, (MOD(ROUNDDOWN(100*IF($D$8="Flat", $D$14*$D$15/$D$20, INDEX($H:$H,ROW()-1)*$D$15/$D$20),0),100)+1)/100), IF($D$8="Flat", $D$14*$D$15/$D$20, INDEX($H:$H,ROW()-1)*$D$15/$D$20)))</f>
        <v/>
      </c>
      <c r="G163" s="38" t="str" cm="1">
        <f t="array" ref="G163">IFERROR(IF($D$7="Yes", INT(INDEX($D:$D,ROW()) - INDEX($F:$F,ROW())) + IF(MOD(ROUNDDOWN(100*(INDEX($D:$D,ROW()) - INDEX($F:$F,ROW())),0),10)=9, 0.99, (MOD(ROUNDDOWN(100*(INDEX($D:$D,ROW()) - INDEX($F:$F,ROW())),0),100)+1)/100), INDEX($D:$D,ROW()) - INDEX($F:$F,ROW())), "")</f>
        <v/>
      </c>
      <c r="H163" s="38" t="str" cm="1">
        <f t="array" ref="H163">IFERROR(IF(INDEX($G:$G,ROW())="","", MAX(0, IF($D$7="Yes", INT(INDEX($H:$H,ROW()-1) - INDEX($E:$E,ROW()) - INDEX($G:$G,ROW())) + IF(MOD(ROUNDDOWN(100*(INDEX($H:$H,ROW()-1) - INDEX($E:$E,ROW()) - INDEX($G:$G,ROW())),0),10)=9, 0.99, (MOD(ROUNDDOWN(100*(INDEX($H:$H,ROW()-1) - INDEX($E:$E,ROW()) - INDEX($G:$G,ROW())),0),100)+1)/100), INDEX($H:$H,ROW()-1) - INDEX($E:$E,ROW()) - INDEX($G:$G,ROW())))), "")</f>
        <v/>
      </c>
      <c r="I163" s="38"/>
      <c r="J163" s="38" t="str">
        <f t="shared" si="6"/>
        <v/>
      </c>
    </row>
    <row r="164" spans="2:10" ht="20" customHeight="1" x14ac:dyDescent="0.35">
      <c r="B164" s="3" t="str">
        <f t="shared" si="8"/>
        <v/>
      </c>
      <c r="C164" s="37" t="str" cm="1">
        <f t="array" ref="C164">IF($B164="","",_xlfn.SWITCH($D$17,"Monthly",EDATE($C163,1),"Annually",EDATE($C163,12),"Weekly",$C163+7,"Bi-Weekly",$C163+14,"Semi-Monthly",$C163+15,"Semi-Annually",EDATE($C163,6),"Quarterly",EDATE($C163,3),""))</f>
        <v/>
      </c>
      <c r="D164" s="38" t="str">
        <f t="shared" si="7"/>
        <v/>
      </c>
      <c r="E164" s="38"/>
      <c r="F164" s="38" t="str" cm="1">
        <f t="array" ref="F164">IF(INDEX($B:$B,ROW())="","", IF($D$7="Yes", INT(IF($D$8="Flat", $D$14*$D$15/$D$20, INDEX($H:$H,ROW()-1)*$D$15/$D$20)) + IF(MOD(ROUNDDOWN(100*IF($D$8="Flat", $D$14*$D$15/$D$20, INDEX($H:$H,ROW()-1)*$D$15/$D$20),0),10)=9, 0.99, (MOD(ROUNDDOWN(100*IF($D$8="Flat", $D$14*$D$15/$D$20, INDEX($H:$H,ROW()-1)*$D$15/$D$20),0),100)+1)/100), IF($D$8="Flat", $D$14*$D$15/$D$20, INDEX($H:$H,ROW()-1)*$D$15/$D$20)))</f>
        <v/>
      </c>
      <c r="G164" s="38" t="str" cm="1">
        <f t="array" ref="G164">IFERROR(IF($D$7="Yes", INT(INDEX($D:$D,ROW()) - INDEX($F:$F,ROW())) + IF(MOD(ROUNDDOWN(100*(INDEX($D:$D,ROW()) - INDEX($F:$F,ROW())),0),10)=9, 0.99, (MOD(ROUNDDOWN(100*(INDEX($D:$D,ROW()) - INDEX($F:$F,ROW())),0),100)+1)/100), INDEX($D:$D,ROW()) - INDEX($F:$F,ROW())), "")</f>
        <v/>
      </c>
      <c r="H164" s="38" t="str" cm="1">
        <f t="array" ref="H164">IFERROR(IF(INDEX($G:$G,ROW())="","", MAX(0, IF($D$7="Yes", INT(INDEX($H:$H,ROW()-1) - INDEX($E:$E,ROW()) - INDEX($G:$G,ROW())) + IF(MOD(ROUNDDOWN(100*(INDEX($H:$H,ROW()-1) - INDEX($E:$E,ROW()) - INDEX($G:$G,ROW())),0),10)=9, 0.99, (MOD(ROUNDDOWN(100*(INDEX($H:$H,ROW()-1) - INDEX($E:$E,ROW()) - INDEX($G:$G,ROW())),0),100)+1)/100), INDEX($H:$H,ROW()-1) - INDEX($E:$E,ROW()) - INDEX($G:$G,ROW())))), "")</f>
        <v/>
      </c>
      <c r="I164" s="38"/>
      <c r="J164" s="38" t="str">
        <f t="shared" ref="J164:J227" si="9">IFERROR(J163+F164,"")</f>
        <v/>
      </c>
    </row>
    <row r="165" spans="2:10" ht="20" customHeight="1" x14ac:dyDescent="0.35">
      <c r="B165" s="3" t="str">
        <f t="shared" si="8"/>
        <v/>
      </c>
      <c r="C165" s="37" t="str" cm="1">
        <f t="array" ref="C165">IF($B165="","",_xlfn.SWITCH($D$17,"Monthly",EDATE($C164,1),"Annually",EDATE($C164,12),"Weekly",$C164+7,"Bi-Weekly",$C164+14,"Semi-Monthly",$C164+15,"Semi-Annually",EDATE($C164,6),"Quarterly",EDATE($C164,3),""))</f>
        <v/>
      </c>
      <c r="D165" s="38" t="str">
        <f t="shared" si="7"/>
        <v/>
      </c>
      <c r="E165" s="38"/>
      <c r="F165" s="38" t="str" cm="1">
        <f t="array" ref="F165">IF(INDEX($B:$B,ROW())="","", IF($D$7="Yes", INT(IF($D$8="Flat", $D$14*$D$15/$D$20, INDEX($H:$H,ROW()-1)*$D$15/$D$20)) + IF(MOD(ROUNDDOWN(100*IF($D$8="Flat", $D$14*$D$15/$D$20, INDEX($H:$H,ROW()-1)*$D$15/$D$20),0),10)=9, 0.99, (MOD(ROUNDDOWN(100*IF($D$8="Flat", $D$14*$D$15/$D$20, INDEX($H:$H,ROW()-1)*$D$15/$D$20),0),100)+1)/100), IF($D$8="Flat", $D$14*$D$15/$D$20, INDEX($H:$H,ROW()-1)*$D$15/$D$20)))</f>
        <v/>
      </c>
      <c r="G165" s="38" t="str" cm="1">
        <f t="array" ref="G165">IFERROR(IF($D$7="Yes", INT(INDEX($D:$D,ROW()) - INDEX($F:$F,ROW())) + IF(MOD(ROUNDDOWN(100*(INDEX($D:$D,ROW()) - INDEX($F:$F,ROW())),0),10)=9, 0.99, (MOD(ROUNDDOWN(100*(INDEX($D:$D,ROW()) - INDEX($F:$F,ROW())),0),100)+1)/100), INDEX($D:$D,ROW()) - INDEX($F:$F,ROW())), "")</f>
        <v/>
      </c>
      <c r="H165" s="38" t="str" cm="1">
        <f t="array" ref="H165">IFERROR(IF(INDEX($G:$G,ROW())="","", MAX(0, IF($D$7="Yes", INT(INDEX($H:$H,ROW()-1) - INDEX($E:$E,ROW()) - INDEX($G:$G,ROW())) + IF(MOD(ROUNDDOWN(100*(INDEX($H:$H,ROW()-1) - INDEX($E:$E,ROW()) - INDEX($G:$G,ROW())),0),10)=9, 0.99, (MOD(ROUNDDOWN(100*(INDEX($H:$H,ROW()-1) - INDEX($E:$E,ROW()) - INDEX($G:$G,ROW())),0),100)+1)/100), INDEX($H:$H,ROW()-1) - INDEX($E:$E,ROW()) - INDEX($G:$G,ROW())))), "")</f>
        <v/>
      </c>
      <c r="I165" s="38"/>
      <c r="J165" s="38" t="str">
        <f t="shared" si="9"/>
        <v/>
      </c>
    </row>
    <row r="166" spans="2:10" ht="20" customHeight="1" x14ac:dyDescent="0.35">
      <c r="B166" s="3" t="str">
        <f t="shared" si="8"/>
        <v/>
      </c>
      <c r="C166" s="37" t="str" cm="1">
        <f t="array" ref="C166">IF($B166="","",_xlfn.SWITCH($D$17,"Monthly",EDATE($C165,1),"Annually",EDATE($C165,12),"Weekly",$C165+7,"Bi-Weekly",$C165+14,"Semi-Monthly",$C165+15,"Semi-Annually",EDATE($C165,6),"Quarterly",EDATE($C165,3),""))</f>
        <v/>
      </c>
      <c r="D166" s="38" t="str">
        <f t="shared" si="7"/>
        <v/>
      </c>
      <c r="E166" s="38"/>
      <c r="F166" s="38" t="str" cm="1">
        <f t="array" ref="F166">IF(INDEX($B:$B,ROW())="","", IF($D$7="Yes", INT(IF($D$8="Flat", $D$14*$D$15/$D$20, INDEX($H:$H,ROW()-1)*$D$15/$D$20)) + IF(MOD(ROUNDDOWN(100*IF($D$8="Flat", $D$14*$D$15/$D$20, INDEX($H:$H,ROW()-1)*$D$15/$D$20),0),10)=9, 0.99, (MOD(ROUNDDOWN(100*IF($D$8="Flat", $D$14*$D$15/$D$20, INDEX($H:$H,ROW()-1)*$D$15/$D$20),0),100)+1)/100), IF($D$8="Flat", $D$14*$D$15/$D$20, INDEX($H:$H,ROW()-1)*$D$15/$D$20)))</f>
        <v/>
      </c>
      <c r="G166" s="38" t="str" cm="1">
        <f t="array" ref="G166">IFERROR(IF($D$7="Yes", INT(INDEX($D:$D,ROW()) - INDEX($F:$F,ROW())) + IF(MOD(ROUNDDOWN(100*(INDEX($D:$D,ROW()) - INDEX($F:$F,ROW())),0),10)=9, 0.99, (MOD(ROUNDDOWN(100*(INDEX($D:$D,ROW()) - INDEX($F:$F,ROW())),0),100)+1)/100), INDEX($D:$D,ROW()) - INDEX($F:$F,ROW())), "")</f>
        <v/>
      </c>
      <c r="H166" s="38" t="str" cm="1">
        <f t="array" ref="H166">IFERROR(IF(INDEX($G:$G,ROW())="","", MAX(0, IF($D$7="Yes", INT(INDEX($H:$H,ROW()-1) - INDEX($E:$E,ROW()) - INDEX($G:$G,ROW())) + IF(MOD(ROUNDDOWN(100*(INDEX($H:$H,ROW()-1) - INDEX($E:$E,ROW()) - INDEX($G:$G,ROW())),0),10)=9, 0.99, (MOD(ROUNDDOWN(100*(INDEX($H:$H,ROW()-1) - INDEX($E:$E,ROW()) - INDEX($G:$G,ROW())),0),100)+1)/100), INDEX($H:$H,ROW()-1) - INDEX($E:$E,ROW()) - INDEX($G:$G,ROW())))), "")</f>
        <v/>
      </c>
      <c r="I166" s="38"/>
      <c r="J166" s="38" t="str">
        <f t="shared" si="9"/>
        <v/>
      </c>
    </row>
    <row r="167" spans="2:10" ht="20" customHeight="1" x14ac:dyDescent="0.35">
      <c r="B167" s="3" t="str">
        <f t="shared" si="8"/>
        <v/>
      </c>
      <c r="C167" s="37" t="str" cm="1">
        <f t="array" ref="C167">IF($B167="","",_xlfn.SWITCH($D$17,"Monthly",EDATE($C166,1),"Annually",EDATE($C166,12),"Weekly",$C166+7,"Bi-Weekly",$C166+14,"Semi-Monthly",$C166+15,"Semi-Annually",EDATE($C166,6),"Quarterly",EDATE($C166,3),""))</f>
        <v/>
      </c>
      <c r="D167" s="38" t="str">
        <f t="shared" si="7"/>
        <v/>
      </c>
      <c r="E167" s="38"/>
      <c r="F167" s="38" t="str" cm="1">
        <f t="array" ref="F167">IF(INDEX($B:$B,ROW())="","", IF($D$7="Yes", INT(IF($D$8="Flat", $D$14*$D$15/$D$20, INDEX($H:$H,ROW()-1)*$D$15/$D$20)) + IF(MOD(ROUNDDOWN(100*IF($D$8="Flat", $D$14*$D$15/$D$20, INDEX($H:$H,ROW()-1)*$D$15/$D$20),0),10)=9, 0.99, (MOD(ROUNDDOWN(100*IF($D$8="Flat", $D$14*$D$15/$D$20, INDEX($H:$H,ROW()-1)*$D$15/$D$20),0),100)+1)/100), IF($D$8="Flat", $D$14*$D$15/$D$20, INDEX($H:$H,ROW()-1)*$D$15/$D$20)))</f>
        <v/>
      </c>
      <c r="G167" s="38" t="str" cm="1">
        <f t="array" ref="G167">IFERROR(IF($D$7="Yes", INT(INDEX($D:$D,ROW()) - INDEX($F:$F,ROW())) + IF(MOD(ROUNDDOWN(100*(INDEX($D:$D,ROW()) - INDEX($F:$F,ROW())),0),10)=9, 0.99, (MOD(ROUNDDOWN(100*(INDEX($D:$D,ROW()) - INDEX($F:$F,ROW())),0),100)+1)/100), INDEX($D:$D,ROW()) - INDEX($F:$F,ROW())), "")</f>
        <v/>
      </c>
      <c r="H167" s="38" t="str" cm="1">
        <f t="array" ref="H167">IFERROR(IF(INDEX($G:$G,ROW())="","", MAX(0, IF($D$7="Yes", INT(INDEX($H:$H,ROW()-1) - INDEX($E:$E,ROW()) - INDEX($G:$G,ROW())) + IF(MOD(ROUNDDOWN(100*(INDEX($H:$H,ROW()-1) - INDEX($E:$E,ROW()) - INDEX($G:$G,ROW())),0),10)=9, 0.99, (MOD(ROUNDDOWN(100*(INDEX($H:$H,ROW()-1) - INDEX($E:$E,ROW()) - INDEX($G:$G,ROW())),0),100)+1)/100), INDEX($H:$H,ROW()-1) - INDEX($E:$E,ROW()) - INDEX($G:$G,ROW())))), "")</f>
        <v/>
      </c>
      <c r="I167" s="38"/>
      <c r="J167" s="38" t="str">
        <f t="shared" si="9"/>
        <v/>
      </c>
    </row>
    <row r="168" spans="2:10" ht="20" customHeight="1" x14ac:dyDescent="0.35">
      <c r="B168" s="3" t="str">
        <f t="shared" si="8"/>
        <v/>
      </c>
      <c r="C168" s="37" t="str" cm="1">
        <f t="array" ref="C168">IF($B168="","",_xlfn.SWITCH($D$17,"Monthly",EDATE($C167,1),"Annually",EDATE($C167,12),"Weekly",$C167+7,"Bi-Weekly",$C167+14,"Semi-Monthly",$C167+15,"Semi-Annually",EDATE($C167,6),"Quarterly",EDATE($C167,3),""))</f>
        <v/>
      </c>
      <c r="D168" s="38" t="str">
        <f t="shared" si="7"/>
        <v/>
      </c>
      <c r="E168" s="38"/>
      <c r="F168" s="38" t="str" cm="1">
        <f t="array" ref="F168">IF(INDEX($B:$B,ROW())="","", IF($D$7="Yes", INT(IF($D$8="Flat", $D$14*$D$15/$D$20, INDEX($H:$H,ROW()-1)*$D$15/$D$20)) + IF(MOD(ROUNDDOWN(100*IF($D$8="Flat", $D$14*$D$15/$D$20, INDEX($H:$H,ROW()-1)*$D$15/$D$20),0),10)=9, 0.99, (MOD(ROUNDDOWN(100*IF($D$8="Flat", $D$14*$D$15/$D$20, INDEX($H:$H,ROW()-1)*$D$15/$D$20),0),100)+1)/100), IF($D$8="Flat", $D$14*$D$15/$D$20, INDEX($H:$H,ROW()-1)*$D$15/$D$20)))</f>
        <v/>
      </c>
      <c r="G168" s="38" t="str" cm="1">
        <f t="array" ref="G168">IFERROR(IF($D$7="Yes", INT(INDEX($D:$D,ROW()) - INDEX($F:$F,ROW())) + IF(MOD(ROUNDDOWN(100*(INDEX($D:$D,ROW()) - INDEX($F:$F,ROW())),0),10)=9, 0.99, (MOD(ROUNDDOWN(100*(INDEX($D:$D,ROW()) - INDEX($F:$F,ROW())),0),100)+1)/100), INDEX($D:$D,ROW()) - INDEX($F:$F,ROW())), "")</f>
        <v/>
      </c>
      <c r="H168" s="38" t="str" cm="1">
        <f t="array" ref="H168">IFERROR(IF(INDEX($G:$G,ROW())="","", MAX(0, IF($D$7="Yes", INT(INDEX($H:$H,ROW()-1) - INDEX($E:$E,ROW()) - INDEX($G:$G,ROW())) + IF(MOD(ROUNDDOWN(100*(INDEX($H:$H,ROW()-1) - INDEX($E:$E,ROW()) - INDEX($G:$G,ROW())),0),10)=9, 0.99, (MOD(ROUNDDOWN(100*(INDEX($H:$H,ROW()-1) - INDEX($E:$E,ROW()) - INDEX($G:$G,ROW())),0),100)+1)/100), INDEX($H:$H,ROW()-1) - INDEX($E:$E,ROW()) - INDEX($G:$G,ROW())))), "")</f>
        <v/>
      </c>
      <c r="I168" s="38"/>
      <c r="J168" s="38" t="str">
        <f t="shared" si="9"/>
        <v/>
      </c>
    </row>
    <row r="169" spans="2:10" ht="20" customHeight="1" x14ac:dyDescent="0.35">
      <c r="B169" s="3" t="str">
        <f t="shared" si="8"/>
        <v/>
      </c>
      <c r="C169" s="37" t="str" cm="1">
        <f t="array" ref="C169">IF($B169="","",_xlfn.SWITCH($D$17,"Monthly",EDATE($C168,1),"Annually",EDATE($C168,12),"Weekly",$C168+7,"Bi-Weekly",$C168+14,"Semi-Monthly",$C168+15,"Semi-Annually",EDATE($C168,6),"Quarterly",EDATE($C168,3),""))</f>
        <v/>
      </c>
      <c r="D169" s="38" t="str">
        <f t="shared" si="7"/>
        <v/>
      </c>
      <c r="E169" s="38"/>
      <c r="F169" s="38" t="str" cm="1">
        <f t="array" ref="F169">IF(INDEX($B:$B,ROW())="","", IF($D$7="Yes", INT(IF($D$8="Flat", $D$14*$D$15/$D$20, INDEX($H:$H,ROW()-1)*$D$15/$D$20)) + IF(MOD(ROUNDDOWN(100*IF($D$8="Flat", $D$14*$D$15/$D$20, INDEX($H:$H,ROW()-1)*$D$15/$D$20),0),10)=9, 0.99, (MOD(ROUNDDOWN(100*IF($D$8="Flat", $D$14*$D$15/$D$20, INDEX($H:$H,ROW()-1)*$D$15/$D$20),0),100)+1)/100), IF($D$8="Flat", $D$14*$D$15/$D$20, INDEX($H:$H,ROW()-1)*$D$15/$D$20)))</f>
        <v/>
      </c>
      <c r="G169" s="38" t="str" cm="1">
        <f t="array" ref="G169">IFERROR(IF($D$7="Yes", INT(INDEX($D:$D,ROW()) - INDEX($F:$F,ROW())) + IF(MOD(ROUNDDOWN(100*(INDEX($D:$D,ROW()) - INDEX($F:$F,ROW())),0),10)=9, 0.99, (MOD(ROUNDDOWN(100*(INDEX($D:$D,ROW()) - INDEX($F:$F,ROW())),0),100)+1)/100), INDEX($D:$D,ROW()) - INDEX($F:$F,ROW())), "")</f>
        <v/>
      </c>
      <c r="H169" s="38" t="str" cm="1">
        <f t="array" ref="H169">IFERROR(IF(INDEX($G:$G,ROW())="","", MAX(0, IF($D$7="Yes", INT(INDEX($H:$H,ROW()-1) - INDEX($E:$E,ROW()) - INDEX($G:$G,ROW())) + IF(MOD(ROUNDDOWN(100*(INDEX($H:$H,ROW()-1) - INDEX($E:$E,ROW()) - INDEX($G:$G,ROW())),0),10)=9, 0.99, (MOD(ROUNDDOWN(100*(INDEX($H:$H,ROW()-1) - INDEX($E:$E,ROW()) - INDEX($G:$G,ROW())),0),100)+1)/100), INDEX($H:$H,ROW()-1) - INDEX($E:$E,ROW()) - INDEX($G:$G,ROW())))), "")</f>
        <v/>
      </c>
      <c r="I169" s="38"/>
      <c r="J169" s="38" t="str">
        <f t="shared" si="9"/>
        <v/>
      </c>
    </row>
    <row r="170" spans="2:10" ht="20" customHeight="1" x14ac:dyDescent="0.35">
      <c r="B170" s="3" t="str">
        <f t="shared" si="8"/>
        <v/>
      </c>
      <c r="C170" s="37" t="str" cm="1">
        <f t="array" ref="C170">IF($B170="","",_xlfn.SWITCH($D$17,"Monthly",EDATE($C169,1),"Annually",EDATE($C169,12),"Weekly",$C169+7,"Bi-Weekly",$C169+14,"Semi-Monthly",$C169+15,"Semi-Annually",EDATE($C169,6),"Quarterly",EDATE($C169,3),""))</f>
        <v/>
      </c>
      <c r="D170" s="38" t="str">
        <f t="shared" si="7"/>
        <v/>
      </c>
      <c r="E170" s="38"/>
      <c r="F170" s="38" t="str" cm="1">
        <f t="array" ref="F170">IF(INDEX($B:$B,ROW())="","", IF($D$7="Yes", INT(IF($D$8="Flat", $D$14*$D$15/$D$20, INDEX($H:$H,ROW()-1)*$D$15/$D$20)) + IF(MOD(ROUNDDOWN(100*IF($D$8="Flat", $D$14*$D$15/$D$20, INDEX($H:$H,ROW()-1)*$D$15/$D$20),0),10)=9, 0.99, (MOD(ROUNDDOWN(100*IF($D$8="Flat", $D$14*$D$15/$D$20, INDEX($H:$H,ROW()-1)*$D$15/$D$20),0),100)+1)/100), IF($D$8="Flat", $D$14*$D$15/$D$20, INDEX($H:$H,ROW()-1)*$D$15/$D$20)))</f>
        <v/>
      </c>
      <c r="G170" s="38" t="str" cm="1">
        <f t="array" ref="G170">IFERROR(IF($D$7="Yes", INT(INDEX($D:$D,ROW()) - INDEX($F:$F,ROW())) + IF(MOD(ROUNDDOWN(100*(INDEX($D:$D,ROW()) - INDEX($F:$F,ROW())),0),10)=9, 0.99, (MOD(ROUNDDOWN(100*(INDEX($D:$D,ROW()) - INDEX($F:$F,ROW())),0),100)+1)/100), INDEX($D:$D,ROW()) - INDEX($F:$F,ROW())), "")</f>
        <v/>
      </c>
      <c r="H170" s="38" t="str" cm="1">
        <f t="array" ref="H170">IFERROR(IF(INDEX($G:$G,ROW())="","", MAX(0, IF($D$7="Yes", INT(INDEX($H:$H,ROW()-1) - INDEX($E:$E,ROW()) - INDEX($G:$G,ROW())) + IF(MOD(ROUNDDOWN(100*(INDEX($H:$H,ROW()-1) - INDEX($E:$E,ROW()) - INDEX($G:$G,ROW())),0),10)=9, 0.99, (MOD(ROUNDDOWN(100*(INDEX($H:$H,ROW()-1) - INDEX($E:$E,ROW()) - INDEX($G:$G,ROW())),0),100)+1)/100), INDEX($H:$H,ROW()-1) - INDEX($E:$E,ROW()) - INDEX($G:$G,ROW())))), "")</f>
        <v/>
      </c>
      <c r="I170" s="38"/>
      <c r="J170" s="38" t="str">
        <f t="shared" si="9"/>
        <v/>
      </c>
    </row>
    <row r="171" spans="2:10" ht="20" customHeight="1" x14ac:dyDescent="0.35">
      <c r="B171" s="3" t="str">
        <f t="shared" si="8"/>
        <v/>
      </c>
      <c r="C171" s="37" t="str" cm="1">
        <f t="array" ref="C171">IF($B171="","",_xlfn.SWITCH($D$17,"Monthly",EDATE($C170,1),"Annually",EDATE($C170,12),"Weekly",$C170+7,"Bi-Weekly",$C170+14,"Semi-Monthly",$C170+15,"Semi-Annually",EDATE($C170,6),"Quarterly",EDATE($C170,3),""))</f>
        <v/>
      </c>
      <c r="D171" s="38" t="str">
        <f t="shared" si="7"/>
        <v/>
      </c>
      <c r="E171" s="38"/>
      <c r="F171" s="38" t="str" cm="1">
        <f t="array" ref="F171">IF(INDEX($B:$B,ROW())="","", IF($D$7="Yes", INT(IF($D$8="Flat", $D$14*$D$15/$D$20, INDEX($H:$H,ROW()-1)*$D$15/$D$20)) + IF(MOD(ROUNDDOWN(100*IF($D$8="Flat", $D$14*$D$15/$D$20, INDEX($H:$H,ROW()-1)*$D$15/$D$20),0),10)=9, 0.99, (MOD(ROUNDDOWN(100*IF($D$8="Flat", $D$14*$D$15/$D$20, INDEX($H:$H,ROW()-1)*$D$15/$D$20),0),100)+1)/100), IF($D$8="Flat", $D$14*$D$15/$D$20, INDEX($H:$H,ROW()-1)*$D$15/$D$20)))</f>
        <v/>
      </c>
      <c r="G171" s="38" t="str" cm="1">
        <f t="array" ref="G171">IFERROR(IF($D$7="Yes", INT(INDEX($D:$D,ROW()) - INDEX($F:$F,ROW())) + IF(MOD(ROUNDDOWN(100*(INDEX($D:$D,ROW()) - INDEX($F:$F,ROW())),0),10)=9, 0.99, (MOD(ROUNDDOWN(100*(INDEX($D:$D,ROW()) - INDEX($F:$F,ROW())),0),100)+1)/100), INDEX($D:$D,ROW()) - INDEX($F:$F,ROW())), "")</f>
        <v/>
      </c>
      <c r="H171" s="38" t="str" cm="1">
        <f t="array" ref="H171">IFERROR(IF(INDEX($G:$G,ROW())="","", MAX(0, IF($D$7="Yes", INT(INDEX($H:$H,ROW()-1) - INDEX($E:$E,ROW()) - INDEX($G:$G,ROW())) + IF(MOD(ROUNDDOWN(100*(INDEX($H:$H,ROW()-1) - INDEX($E:$E,ROW()) - INDEX($G:$G,ROW())),0),10)=9, 0.99, (MOD(ROUNDDOWN(100*(INDEX($H:$H,ROW()-1) - INDEX($E:$E,ROW()) - INDEX($G:$G,ROW())),0),100)+1)/100), INDEX($H:$H,ROW()-1) - INDEX($E:$E,ROW()) - INDEX($G:$G,ROW())))), "")</f>
        <v/>
      </c>
      <c r="I171" s="38"/>
      <c r="J171" s="38" t="str">
        <f t="shared" si="9"/>
        <v/>
      </c>
    </row>
    <row r="172" spans="2:10" ht="20" customHeight="1" x14ac:dyDescent="0.35">
      <c r="B172" s="3" t="str">
        <f t="shared" si="8"/>
        <v/>
      </c>
      <c r="C172" s="37" t="str" cm="1">
        <f t="array" ref="C172">IF($B172="","",_xlfn.SWITCH($D$17,"Monthly",EDATE($C171,1),"Annually",EDATE($C171,12),"Weekly",$C171+7,"Bi-Weekly",$C171+14,"Semi-Monthly",$C171+15,"Semi-Annually",EDATE($C171,6),"Quarterly",EDATE($C171,3),""))</f>
        <v/>
      </c>
      <c r="D172" s="38" t="str">
        <f t="shared" si="7"/>
        <v/>
      </c>
      <c r="E172" s="38"/>
      <c r="F172" s="38" t="str" cm="1">
        <f t="array" ref="F172">IF(INDEX($B:$B,ROW())="","", IF($D$7="Yes", INT(IF($D$8="Flat", $D$14*$D$15/$D$20, INDEX($H:$H,ROW()-1)*$D$15/$D$20)) + IF(MOD(ROUNDDOWN(100*IF($D$8="Flat", $D$14*$D$15/$D$20, INDEX($H:$H,ROW()-1)*$D$15/$D$20),0),10)=9, 0.99, (MOD(ROUNDDOWN(100*IF($D$8="Flat", $D$14*$D$15/$D$20, INDEX($H:$H,ROW()-1)*$D$15/$D$20),0),100)+1)/100), IF($D$8="Flat", $D$14*$D$15/$D$20, INDEX($H:$H,ROW()-1)*$D$15/$D$20)))</f>
        <v/>
      </c>
      <c r="G172" s="38" t="str" cm="1">
        <f t="array" ref="G172">IFERROR(IF($D$7="Yes", INT(INDEX($D:$D,ROW()) - INDEX($F:$F,ROW())) + IF(MOD(ROUNDDOWN(100*(INDEX($D:$D,ROW()) - INDEX($F:$F,ROW())),0),10)=9, 0.99, (MOD(ROUNDDOWN(100*(INDEX($D:$D,ROW()) - INDEX($F:$F,ROW())),0),100)+1)/100), INDEX($D:$D,ROW()) - INDEX($F:$F,ROW())), "")</f>
        <v/>
      </c>
      <c r="H172" s="38" t="str" cm="1">
        <f t="array" ref="H172">IFERROR(IF(INDEX($G:$G,ROW())="","", MAX(0, IF($D$7="Yes", INT(INDEX($H:$H,ROW()-1) - INDEX($E:$E,ROW()) - INDEX($G:$G,ROW())) + IF(MOD(ROUNDDOWN(100*(INDEX($H:$H,ROW()-1) - INDEX($E:$E,ROW()) - INDEX($G:$G,ROW())),0),10)=9, 0.99, (MOD(ROUNDDOWN(100*(INDEX($H:$H,ROW()-1) - INDEX($E:$E,ROW()) - INDEX($G:$G,ROW())),0),100)+1)/100), INDEX($H:$H,ROW()-1) - INDEX($E:$E,ROW()) - INDEX($G:$G,ROW())))), "")</f>
        <v/>
      </c>
      <c r="I172" s="38"/>
      <c r="J172" s="38" t="str">
        <f t="shared" si="9"/>
        <v/>
      </c>
    </row>
    <row r="173" spans="2:10" ht="20" customHeight="1" x14ac:dyDescent="0.35">
      <c r="B173" s="3" t="str">
        <f t="shared" si="8"/>
        <v/>
      </c>
      <c r="C173" s="37" t="str" cm="1">
        <f t="array" ref="C173">IF($B173="","",_xlfn.SWITCH($D$17,"Monthly",EDATE($C172,1),"Annually",EDATE($C172,12),"Weekly",$C172+7,"Bi-Weekly",$C172+14,"Semi-Monthly",$C172+15,"Semi-Annually",EDATE($C172,6),"Quarterly",EDATE($C172,3),""))</f>
        <v/>
      </c>
      <c r="D173" s="38" t="str">
        <f t="shared" si="7"/>
        <v/>
      </c>
      <c r="E173" s="38"/>
      <c r="F173" s="38" t="str" cm="1">
        <f t="array" ref="F173">IF(INDEX($B:$B,ROW())="","", IF($D$7="Yes", INT(IF($D$8="Flat", $D$14*$D$15/$D$20, INDEX($H:$H,ROW()-1)*$D$15/$D$20)) + IF(MOD(ROUNDDOWN(100*IF($D$8="Flat", $D$14*$D$15/$D$20, INDEX($H:$H,ROW()-1)*$D$15/$D$20),0),10)=9, 0.99, (MOD(ROUNDDOWN(100*IF($D$8="Flat", $D$14*$D$15/$D$20, INDEX($H:$H,ROW()-1)*$D$15/$D$20),0),100)+1)/100), IF($D$8="Flat", $D$14*$D$15/$D$20, INDEX($H:$H,ROW()-1)*$D$15/$D$20)))</f>
        <v/>
      </c>
      <c r="G173" s="38" t="str" cm="1">
        <f t="array" ref="G173">IFERROR(IF($D$7="Yes", INT(INDEX($D:$D,ROW()) - INDEX($F:$F,ROW())) + IF(MOD(ROUNDDOWN(100*(INDEX($D:$D,ROW()) - INDEX($F:$F,ROW())),0),10)=9, 0.99, (MOD(ROUNDDOWN(100*(INDEX($D:$D,ROW()) - INDEX($F:$F,ROW())),0),100)+1)/100), INDEX($D:$D,ROW()) - INDEX($F:$F,ROW())), "")</f>
        <v/>
      </c>
      <c r="H173" s="38" t="str" cm="1">
        <f t="array" ref="H173">IFERROR(IF(INDEX($G:$G,ROW())="","", MAX(0, IF($D$7="Yes", INT(INDEX($H:$H,ROW()-1) - INDEX($E:$E,ROW()) - INDEX($G:$G,ROW())) + IF(MOD(ROUNDDOWN(100*(INDEX($H:$H,ROW()-1) - INDEX($E:$E,ROW()) - INDEX($G:$G,ROW())),0),10)=9, 0.99, (MOD(ROUNDDOWN(100*(INDEX($H:$H,ROW()-1) - INDEX($E:$E,ROW()) - INDEX($G:$G,ROW())),0),100)+1)/100), INDEX($H:$H,ROW()-1) - INDEX($E:$E,ROW()) - INDEX($G:$G,ROW())))), "")</f>
        <v/>
      </c>
      <c r="I173" s="38"/>
      <c r="J173" s="38" t="str">
        <f t="shared" si="9"/>
        <v/>
      </c>
    </row>
    <row r="174" spans="2:10" ht="20" customHeight="1" x14ac:dyDescent="0.35">
      <c r="B174" s="3" t="str">
        <f t="shared" si="8"/>
        <v/>
      </c>
      <c r="C174" s="37" t="str" cm="1">
        <f t="array" ref="C174">IF($B174="","",_xlfn.SWITCH($D$17,"Monthly",EDATE($C173,1),"Annually",EDATE($C173,12),"Weekly",$C173+7,"Bi-Weekly",$C173+14,"Semi-Monthly",$C173+15,"Semi-Annually",EDATE($C173,6),"Quarterly",EDATE($C173,3),""))</f>
        <v/>
      </c>
      <c r="D174" s="38" t="str">
        <f t="shared" si="7"/>
        <v/>
      </c>
      <c r="E174" s="38"/>
      <c r="F174" s="38" t="str" cm="1">
        <f t="array" ref="F174">IF(INDEX($B:$B,ROW())="","", IF($D$7="Yes", INT(IF($D$8="Flat", $D$14*$D$15/$D$20, INDEX($H:$H,ROW()-1)*$D$15/$D$20)) + IF(MOD(ROUNDDOWN(100*IF($D$8="Flat", $D$14*$D$15/$D$20, INDEX($H:$H,ROW()-1)*$D$15/$D$20),0),10)=9, 0.99, (MOD(ROUNDDOWN(100*IF($D$8="Flat", $D$14*$D$15/$D$20, INDEX($H:$H,ROW()-1)*$D$15/$D$20),0),100)+1)/100), IF($D$8="Flat", $D$14*$D$15/$D$20, INDEX($H:$H,ROW()-1)*$D$15/$D$20)))</f>
        <v/>
      </c>
      <c r="G174" s="38" t="str" cm="1">
        <f t="array" ref="G174">IFERROR(IF($D$7="Yes", INT(INDEX($D:$D,ROW()) - INDEX($F:$F,ROW())) + IF(MOD(ROUNDDOWN(100*(INDEX($D:$D,ROW()) - INDEX($F:$F,ROW())),0),10)=9, 0.99, (MOD(ROUNDDOWN(100*(INDEX($D:$D,ROW()) - INDEX($F:$F,ROW())),0),100)+1)/100), INDEX($D:$D,ROW()) - INDEX($F:$F,ROW())), "")</f>
        <v/>
      </c>
      <c r="H174" s="38" t="str" cm="1">
        <f t="array" ref="H174">IFERROR(IF(INDEX($G:$G,ROW())="","", MAX(0, IF($D$7="Yes", INT(INDEX($H:$H,ROW()-1) - INDEX($E:$E,ROW()) - INDEX($G:$G,ROW())) + IF(MOD(ROUNDDOWN(100*(INDEX($H:$H,ROW()-1) - INDEX($E:$E,ROW()) - INDEX($G:$G,ROW())),0),10)=9, 0.99, (MOD(ROUNDDOWN(100*(INDEX($H:$H,ROW()-1) - INDEX($E:$E,ROW()) - INDEX($G:$G,ROW())),0),100)+1)/100), INDEX($H:$H,ROW()-1) - INDEX($E:$E,ROW()) - INDEX($G:$G,ROW())))), "")</f>
        <v/>
      </c>
      <c r="I174" s="38"/>
      <c r="J174" s="38" t="str">
        <f t="shared" si="9"/>
        <v/>
      </c>
    </row>
    <row r="175" spans="2:10" ht="20" customHeight="1" x14ac:dyDescent="0.35">
      <c r="B175" s="3" t="str">
        <f t="shared" si="8"/>
        <v/>
      </c>
      <c r="C175" s="37" t="str" cm="1">
        <f t="array" ref="C175">IF($B175="","",_xlfn.SWITCH($D$17,"Monthly",EDATE($C174,1),"Annually",EDATE($C174,12),"Weekly",$C174+7,"Bi-Weekly",$C174+14,"Semi-Monthly",$C174+15,"Semi-Annually",EDATE($C174,6),"Quarterly",EDATE($C174,3),""))</f>
        <v/>
      </c>
      <c r="D175" s="38" t="str">
        <f t="shared" si="7"/>
        <v/>
      </c>
      <c r="E175" s="38"/>
      <c r="F175" s="38" t="str" cm="1">
        <f t="array" ref="F175">IF(INDEX($B:$B,ROW())="","", IF($D$7="Yes", INT(IF($D$8="Flat", $D$14*$D$15/$D$20, INDEX($H:$H,ROW()-1)*$D$15/$D$20)) + IF(MOD(ROUNDDOWN(100*IF($D$8="Flat", $D$14*$D$15/$D$20, INDEX($H:$H,ROW()-1)*$D$15/$D$20),0),10)=9, 0.99, (MOD(ROUNDDOWN(100*IF($D$8="Flat", $D$14*$D$15/$D$20, INDEX($H:$H,ROW()-1)*$D$15/$D$20),0),100)+1)/100), IF($D$8="Flat", $D$14*$D$15/$D$20, INDEX($H:$H,ROW()-1)*$D$15/$D$20)))</f>
        <v/>
      </c>
      <c r="G175" s="38" t="str" cm="1">
        <f t="array" ref="G175">IFERROR(IF($D$7="Yes", INT(INDEX($D:$D,ROW()) - INDEX($F:$F,ROW())) + IF(MOD(ROUNDDOWN(100*(INDEX($D:$D,ROW()) - INDEX($F:$F,ROW())),0),10)=9, 0.99, (MOD(ROUNDDOWN(100*(INDEX($D:$D,ROW()) - INDEX($F:$F,ROW())),0),100)+1)/100), INDEX($D:$D,ROW()) - INDEX($F:$F,ROW())), "")</f>
        <v/>
      </c>
      <c r="H175" s="38" t="str" cm="1">
        <f t="array" ref="H175">IFERROR(IF(INDEX($G:$G,ROW())="","", MAX(0, IF($D$7="Yes", INT(INDEX($H:$H,ROW()-1) - INDEX($E:$E,ROW()) - INDEX($G:$G,ROW())) + IF(MOD(ROUNDDOWN(100*(INDEX($H:$H,ROW()-1) - INDEX($E:$E,ROW()) - INDEX($G:$G,ROW())),0),10)=9, 0.99, (MOD(ROUNDDOWN(100*(INDEX($H:$H,ROW()-1) - INDEX($E:$E,ROW()) - INDEX($G:$G,ROW())),0),100)+1)/100), INDEX($H:$H,ROW()-1) - INDEX($E:$E,ROW()) - INDEX($G:$G,ROW())))), "")</f>
        <v/>
      </c>
      <c r="I175" s="38"/>
      <c r="J175" s="38" t="str">
        <f t="shared" si="9"/>
        <v/>
      </c>
    </row>
    <row r="176" spans="2:10" ht="20" customHeight="1" x14ac:dyDescent="0.35">
      <c r="B176" s="3" t="str">
        <f t="shared" si="8"/>
        <v/>
      </c>
      <c r="C176" s="37" t="str" cm="1">
        <f t="array" ref="C176">IF($B176="","",_xlfn.SWITCH($D$17,"Monthly",EDATE($C175,1),"Annually",EDATE($C175,12),"Weekly",$C175+7,"Bi-Weekly",$C175+14,"Semi-Monthly",$C175+15,"Semi-Annually",EDATE($C175,6),"Quarterly",EDATE($C175,3),""))</f>
        <v/>
      </c>
      <c r="D176" s="38" t="str">
        <f t="shared" si="7"/>
        <v/>
      </c>
      <c r="E176" s="38"/>
      <c r="F176" s="38" t="str" cm="1">
        <f t="array" ref="F176">IF(INDEX($B:$B,ROW())="","", IF($D$7="Yes", INT(IF($D$8="Flat", $D$14*$D$15/$D$20, INDEX($H:$H,ROW()-1)*$D$15/$D$20)) + IF(MOD(ROUNDDOWN(100*IF($D$8="Flat", $D$14*$D$15/$D$20, INDEX($H:$H,ROW()-1)*$D$15/$D$20),0),10)=9, 0.99, (MOD(ROUNDDOWN(100*IF($D$8="Flat", $D$14*$D$15/$D$20, INDEX($H:$H,ROW()-1)*$D$15/$D$20),0),100)+1)/100), IF($D$8="Flat", $D$14*$D$15/$D$20, INDEX($H:$H,ROW()-1)*$D$15/$D$20)))</f>
        <v/>
      </c>
      <c r="G176" s="38" t="str" cm="1">
        <f t="array" ref="G176">IFERROR(IF($D$7="Yes", INT(INDEX($D:$D,ROW()) - INDEX($F:$F,ROW())) + IF(MOD(ROUNDDOWN(100*(INDEX($D:$D,ROW()) - INDEX($F:$F,ROW())),0),10)=9, 0.99, (MOD(ROUNDDOWN(100*(INDEX($D:$D,ROW()) - INDEX($F:$F,ROW())),0),100)+1)/100), INDEX($D:$D,ROW()) - INDEX($F:$F,ROW())), "")</f>
        <v/>
      </c>
      <c r="H176" s="38" t="str" cm="1">
        <f t="array" ref="H176">IFERROR(IF(INDEX($G:$G,ROW())="","", MAX(0, IF($D$7="Yes", INT(INDEX($H:$H,ROW()-1) - INDEX($E:$E,ROW()) - INDEX($G:$G,ROW())) + IF(MOD(ROUNDDOWN(100*(INDEX($H:$H,ROW()-1) - INDEX($E:$E,ROW()) - INDEX($G:$G,ROW())),0),10)=9, 0.99, (MOD(ROUNDDOWN(100*(INDEX($H:$H,ROW()-1) - INDEX($E:$E,ROW()) - INDEX($G:$G,ROW())),0),100)+1)/100), INDEX($H:$H,ROW()-1) - INDEX($E:$E,ROW()) - INDEX($G:$G,ROW())))), "")</f>
        <v/>
      </c>
      <c r="I176" s="38"/>
      <c r="J176" s="38" t="str">
        <f t="shared" si="9"/>
        <v/>
      </c>
    </row>
    <row r="177" spans="2:10" ht="20" customHeight="1" x14ac:dyDescent="0.35">
      <c r="B177" s="3" t="str">
        <f t="shared" si="8"/>
        <v/>
      </c>
      <c r="C177" s="37" t="str" cm="1">
        <f t="array" ref="C177">IF($B177="","",_xlfn.SWITCH($D$17,"Monthly",EDATE($C176,1),"Annually",EDATE($C176,12),"Weekly",$C176+7,"Bi-Weekly",$C176+14,"Semi-Monthly",$C176+15,"Semi-Annually",EDATE($C176,6),"Quarterly",EDATE($C176,3),""))</f>
        <v/>
      </c>
      <c r="D177" s="38" t="str">
        <f t="shared" si="7"/>
        <v/>
      </c>
      <c r="E177" s="38"/>
      <c r="F177" s="38" t="str" cm="1">
        <f t="array" ref="F177">IF(INDEX($B:$B,ROW())="","", IF($D$7="Yes", INT(IF($D$8="Flat", $D$14*$D$15/$D$20, INDEX($H:$H,ROW()-1)*$D$15/$D$20)) + IF(MOD(ROUNDDOWN(100*IF($D$8="Flat", $D$14*$D$15/$D$20, INDEX($H:$H,ROW()-1)*$D$15/$D$20),0),10)=9, 0.99, (MOD(ROUNDDOWN(100*IF($D$8="Flat", $D$14*$D$15/$D$20, INDEX($H:$H,ROW()-1)*$D$15/$D$20),0),100)+1)/100), IF($D$8="Flat", $D$14*$D$15/$D$20, INDEX($H:$H,ROW()-1)*$D$15/$D$20)))</f>
        <v/>
      </c>
      <c r="G177" s="38" t="str" cm="1">
        <f t="array" ref="G177">IFERROR(IF($D$7="Yes", INT(INDEX($D:$D,ROW()) - INDEX($F:$F,ROW())) + IF(MOD(ROUNDDOWN(100*(INDEX($D:$D,ROW()) - INDEX($F:$F,ROW())),0),10)=9, 0.99, (MOD(ROUNDDOWN(100*(INDEX($D:$D,ROW()) - INDEX($F:$F,ROW())),0),100)+1)/100), INDEX($D:$D,ROW()) - INDEX($F:$F,ROW())), "")</f>
        <v/>
      </c>
      <c r="H177" s="38" t="str" cm="1">
        <f t="array" ref="H177">IFERROR(IF(INDEX($G:$G,ROW())="","", MAX(0, IF($D$7="Yes", INT(INDEX($H:$H,ROW()-1) - INDEX($E:$E,ROW()) - INDEX($G:$G,ROW())) + IF(MOD(ROUNDDOWN(100*(INDEX($H:$H,ROW()-1) - INDEX($E:$E,ROW()) - INDEX($G:$G,ROW())),0),10)=9, 0.99, (MOD(ROUNDDOWN(100*(INDEX($H:$H,ROW()-1) - INDEX($E:$E,ROW()) - INDEX($G:$G,ROW())),0),100)+1)/100), INDEX($H:$H,ROW()-1) - INDEX($E:$E,ROW()) - INDEX($G:$G,ROW())))), "")</f>
        <v/>
      </c>
      <c r="I177" s="38"/>
      <c r="J177" s="38" t="str">
        <f t="shared" si="9"/>
        <v/>
      </c>
    </row>
    <row r="178" spans="2:10" ht="20" customHeight="1" x14ac:dyDescent="0.35">
      <c r="B178" s="3" t="str">
        <f t="shared" si="8"/>
        <v/>
      </c>
      <c r="C178" s="37" t="str" cm="1">
        <f t="array" ref="C178">IF($B178="","",_xlfn.SWITCH($D$17,"Monthly",EDATE($C177,1),"Annually",EDATE($C177,12),"Weekly",$C177+7,"Bi-Weekly",$C177+14,"Semi-Monthly",$C177+15,"Semi-Annually",EDATE($C177,6),"Quarterly",EDATE($C177,3),""))</f>
        <v/>
      </c>
      <c r="D178" s="38" t="str">
        <f t="shared" si="7"/>
        <v/>
      </c>
      <c r="E178" s="38"/>
      <c r="F178" s="38" t="str" cm="1">
        <f t="array" ref="F178">IF(INDEX($B:$B,ROW())="","", IF($D$7="Yes", INT(IF($D$8="Flat", $D$14*$D$15/$D$20, INDEX($H:$H,ROW()-1)*$D$15/$D$20)) + IF(MOD(ROUNDDOWN(100*IF($D$8="Flat", $D$14*$D$15/$D$20, INDEX($H:$H,ROW()-1)*$D$15/$D$20),0),10)=9, 0.99, (MOD(ROUNDDOWN(100*IF($D$8="Flat", $D$14*$D$15/$D$20, INDEX($H:$H,ROW()-1)*$D$15/$D$20),0),100)+1)/100), IF($D$8="Flat", $D$14*$D$15/$D$20, INDEX($H:$H,ROW()-1)*$D$15/$D$20)))</f>
        <v/>
      </c>
      <c r="G178" s="38" t="str" cm="1">
        <f t="array" ref="G178">IFERROR(IF($D$7="Yes", INT(INDEX($D:$D,ROW()) - INDEX($F:$F,ROW())) + IF(MOD(ROUNDDOWN(100*(INDEX($D:$D,ROW()) - INDEX($F:$F,ROW())),0),10)=9, 0.99, (MOD(ROUNDDOWN(100*(INDEX($D:$D,ROW()) - INDEX($F:$F,ROW())),0),100)+1)/100), INDEX($D:$D,ROW()) - INDEX($F:$F,ROW())), "")</f>
        <v/>
      </c>
      <c r="H178" s="38" t="str" cm="1">
        <f t="array" ref="H178">IFERROR(IF(INDEX($G:$G,ROW())="","", MAX(0, IF($D$7="Yes", INT(INDEX($H:$H,ROW()-1) - INDEX($E:$E,ROW()) - INDEX($G:$G,ROW())) + IF(MOD(ROUNDDOWN(100*(INDEX($H:$H,ROW()-1) - INDEX($E:$E,ROW()) - INDEX($G:$G,ROW())),0),10)=9, 0.99, (MOD(ROUNDDOWN(100*(INDEX($H:$H,ROW()-1) - INDEX($E:$E,ROW()) - INDEX($G:$G,ROW())),0),100)+1)/100), INDEX($H:$H,ROW()-1) - INDEX($E:$E,ROW()) - INDEX($G:$G,ROW())))), "")</f>
        <v/>
      </c>
      <c r="I178" s="38"/>
      <c r="J178" s="38" t="str">
        <f t="shared" si="9"/>
        <v/>
      </c>
    </row>
    <row r="179" spans="2:10" ht="20" customHeight="1" x14ac:dyDescent="0.35">
      <c r="B179" s="3" t="str">
        <f t="shared" si="8"/>
        <v/>
      </c>
      <c r="C179" s="37" t="str" cm="1">
        <f t="array" ref="C179">IF($B179="","",_xlfn.SWITCH($D$17,"Monthly",EDATE($C178,1),"Annually",EDATE($C178,12),"Weekly",$C178+7,"Bi-Weekly",$C178+14,"Semi-Monthly",$C178+15,"Semi-Annually",EDATE($C178,6),"Quarterly",EDATE($C178,3),""))</f>
        <v/>
      </c>
      <c r="D179" s="38" t="str">
        <f t="shared" si="7"/>
        <v/>
      </c>
      <c r="E179" s="38"/>
      <c r="F179" s="38" t="str" cm="1">
        <f t="array" ref="F179">IF(INDEX($B:$B,ROW())="","", IF($D$7="Yes", INT(IF($D$8="Flat", $D$14*$D$15/$D$20, INDEX($H:$H,ROW()-1)*$D$15/$D$20)) + IF(MOD(ROUNDDOWN(100*IF($D$8="Flat", $D$14*$D$15/$D$20, INDEX($H:$H,ROW()-1)*$D$15/$D$20),0),10)=9, 0.99, (MOD(ROUNDDOWN(100*IF($D$8="Flat", $D$14*$D$15/$D$20, INDEX($H:$H,ROW()-1)*$D$15/$D$20),0),100)+1)/100), IF($D$8="Flat", $D$14*$D$15/$D$20, INDEX($H:$H,ROW()-1)*$D$15/$D$20)))</f>
        <v/>
      </c>
      <c r="G179" s="38" t="str" cm="1">
        <f t="array" ref="G179">IFERROR(IF($D$7="Yes", INT(INDEX($D:$D,ROW()) - INDEX($F:$F,ROW())) + IF(MOD(ROUNDDOWN(100*(INDEX($D:$D,ROW()) - INDEX($F:$F,ROW())),0),10)=9, 0.99, (MOD(ROUNDDOWN(100*(INDEX($D:$D,ROW()) - INDEX($F:$F,ROW())),0),100)+1)/100), INDEX($D:$D,ROW()) - INDEX($F:$F,ROW())), "")</f>
        <v/>
      </c>
      <c r="H179" s="38" t="str" cm="1">
        <f t="array" ref="H179">IFERROR(IF(INDEX($G:$G,ROW())="","", MAX(0, IF($D$7="Yes", INT(INDEX($H:$H,ROW()-1) - INDEX($E:$E,ROW()) - INDEX($G:$G,ROW())) + IF(MOD(ROUNDDOWN(100*(INDEX($H:$H,ROW()-1) - INDEX($E:$E,ROW()) - INDEX($G:$G,ROW())),0),10)=9, 0.99, (MOD(ROUNDDOWN(100*(INDEX($H:$H,ROW()-1) - INDEX($E:$E,ROW()) - INDEX($G:$G,ROW())),0),100)+1)/100), INDEX($H:$H,ROW()-1) - INDEX($E:$E,ROW()) - INDEX($G:$G,ROW())))), "")</f>
        <v/>
      </c>
      <c r="I179" s="38"/>
      <c r="J179" s="38" t="str">
        <f t="shared" si="9"/>
        <v/>
      </c>
    </row>
    <row r="180" spans="2:10" ht="20" customHeight="1" x14ac:dyDescent="0.35">
      <c r="B180" s="3" t="str">
        <f t="shared" si="8"/>
        <v/>
      </c>
      <c r="C180" s="37" t="str" cm="1">
        <f t="array" ref="C180">IF($B180="","",_xlfn.SWITCH($D$17,"Monthly",EDATE($C179,1),"Annually",EDATE($C179,12),"Weekly",$C179+7,"Bi-Weekly",$C179+14,"Semi-Monthly",$C179+15,"Semi-Annually",EDATE($C179,6),"Quarterly",EDATE($C179,3),""))</f>
        <v/>
      </c>
      <c r="D180" s="38" t="str">
        <f t="shared" si="7"/>
        <v/>
      </c>
      <c r="E180" s="38"/>
      <c r="F180" s="38" t="str" cm="1">
        <f t="array" ref="F180">IF(INDEX($B:$B,ROW())="","", IF($D$7="Yes", INT(IF($D$8="Flat", $D$14*$D$15/$D$20, INDEX($H:$H,ROW()-1)*$D$15/$D$20)) + IF(MOD(ROUNDDOWN(100*IF($D$8="Flat", $D$14*$D$15/$D$20, INDEX($H:$H,ROW()-1)*$D$15/$D$20),0),10)=9, 0.99, (MOD(ROUNDDOWN(100*IF($D$8="Flat", $D$14*$D$15/$D$20, INDEX($H:$H,ROW()-1)*$D$15/$D$20),0),100)+1)/100), IF($D$8="Flat", $D$14*$D$15/$D$20, INDEX($H:$H,ROW()-1)*$D$15/$D$20)))</f>
        <v/>
      </c>
      <c r="G180" s="38" t="str" cm="1">
        <f t="array" ref="G180">IFERROR(IF($D$7="Yes", INT(INDEX($D:$D,ROW()) - INDEX($F:$F,ROW())) + IF(MOD(ROUNDDOWN(100*(INDEX($D:$D,ROW()) - INDEX($F:$F,ROW())),0),10)=9, 0.99, (MOD(ROUNDDOWN(100*(INDEX($D:$D,ROW()) - INDEX($F:$F,ROW())),0),100)+1)/100), INDEX($D:$D,ROW()) - INDEX($F:$F,ROW())), "")</f>
        <v/>
      </c>
      <c r="H180" s="38" t="str" cm="1">
        <f t="array" ref="H180">IFERROR(IF(INDEX($G:$G,ROW())="","", MAX(0, IF($D$7="Yes", INT(INDEX($H:$H,ROW()-1) - INDEX($E:$E,ROW()) - INDEX($G:$G,ROW())) + IF(MOD(ROUNDDOWN(100*(INDEX($H:$H,ROW()-1) - INDEX($E:$E,ROW()) - INDEX($G:$G,ROW())),0),10)=9, 0.99, (MOD(ROUNDDOWN(100*(INDEX($H:$H,ROW()-1) - INDEX($E:$E,ROW()) - INDEX($G:$G,ROW())),0),100)+1)/100), INDEX($H:$H,ROW()-1) - INDEX($E:$E,ROW()) - INDEX($G:$G,ROW())))), "")</f>
        <v/>
      </c>
      <c r="I180" s="38"/>
      <c r="J180" s="38" t="str">
        <f t="shared" si="9"/>
        <v/>
      </c>
    </row>
    <row r="181" spans="2:10" ht="20" customHeight="1" x14ac:dyDescent="0.35">
      <c r="B181" s="3" t="str">
        <f t="shared" si="8"/>
        <v/>
      </c>
      <c r="C181" s="37" t="str" cm="1">
        <f t="array" ref="C181">IF($B181="","",_xlfn.SWITCH($D$17,"Monthly",EDATE($C180,1),"Annually",EDATE($C180,12),"Weekly",$C180+7,"Bi-Weekly",$C180+14,"Semi-Monthly",$C180+15,"Semi-Annually",EDATE($C180,6),"Quarterly",EDATE($C180,3),""))</f>
        <v/>
      </c>
      <c r="D181" s="38" t="str">
        <f t="shared" si="7"/>
        <v/>
      </c>
      <c r="E181" s="38"/>
      <c r="F181" s="38" t="str" cm="1">
        <f t="array" ref="F181">IF(INDEX($B:$B,ROW())="","", IF($D$7="Yes", INT(IF($D$8="Flat", $D$14*$D$15/$D$20, INDEX($H:$H,ROW()-1)*$D$15/$D$20)) + IF(MOD(ROUNDDOWN(100*IF($D$8="Flat", $D$14*$D$15/$D$20, INDEX($H:$H,ROW()-1)*$D$15/$D$20),0),10)=9, 0.99, (MOD(ROUNDDOWN(100*IF($D$8="Flat", $D$14*$D$15/$D$20, INDEX($H:$H,ROW()-1)*$D$15/$D$20),0),100)+1)/100), IF($D$8="Flat", $D$14*$D$15/$D$20, INDEX($H:$H,ROW()-1)*$D$15/$D$20)))</f>
        <v/>
      </c>
      <c r="G181" s="38" t="str" cm="1">
        <f t="array" ref="G181">IFERROR(IF($D$7="Yes", INT(INDEX($D:$D,ROW()) - INDEX($F:$F,ROW())) + IF(MOD(ROUNDDOWN(100*(INDEX($D:$D,ROW()) - INDEX($F:$F,ROW())),0),10)=9, 0.99, (MOD(ROUNDDOWN(100*(INDEX($D:$D,ROW()) - INDEX($F:$F,ROW())),0),100)+1)/100), INDEX($D:$D,ROW()) - INDEX($F:$F,ROW())), "")</f>
        <v/>
      </c>
      <c r="H181" s="38" t="str" cm="1">
        <f t="array" ref="H181">IFERROR(IF(INDEX($G:$G,ROW())="","", MAX(0, IF($D$7="Yes", INT(INDEX($H:$H,ROW()-1) - INDEX($E:$E,ROW()) - INDEX($G:$G,ROW())) + IF(MOD(ROUNDDOWN(100*(INDEX($H:$H,ROW()-1) - INDEX($E:$E,ROW()) - INDEX($G:$G,ROW())),0),10)=9, 0.99, (MOD(ROUNDDOWN(100*(INDEX($H:$H,ROW()-1) - INDEX($E:$E,ROW()) - INDEX($G:$G,ROW())),0),100)+1)/100), INDEX($H:$H,ROW()-1) - INDEX($E:$E,ROW()) - INDEX($G:$G,ROW())))), "")</f>
        <v/>
      </c>
      <c r="I181" s="38"/>
      <c r="J181" s="38" t="str">
        <f t="shared" si="9"/>
        <v/>
      </c>
    </row>
    <row r="182" spans="2:10" ht="20" customHeight="1" x14ac:dyDescent="0.35">
      <c r="B182" s="3" t="str">
        <f t="shared" si="8"/>
        <v/>
      </c>
      <c r="C182" s="37" t="str" cm="1">
        <f t="array" ref="C182">IF($B182="","",_xlfn.SWITCH($D$17,"Monthly",EDATE($C181,1),"Annually",EDATE($C181,12),"Weekly",$C181+7,"Bi-Weekly",$C181+14,"Semi-Monthly",$C181+15,"Semi-Annually",EDATE($C181,6),"Quarterly",EDATE($C181,3),""))</f>
        <v/>
      </c>
      <c r="D182" s="38" t="str">
        <f t="shared" si="7"/>
        <v/>
      </c>
      <c r="E182" s="38"/>
      <c r="F182" s="38" t="str" cm="1">
        <f t="array" ref="F182">IF(INDEX($B:$B,ROW())="","", IF($D$7="Yes", INT(IF($D$8="Flat", $D$14*$D$15/$D$20, INDEX($H:$H,ROW()-1)*$D$15/$D$20)) + IF(MOD(ROUNDDOWN(100*IF($D$8="Flat", $D$14*$D$15/$D$20, INDEX($H:$H,ROW()-1)*$D$15/$D$20),0),10)=9, 0.99, (MOD(ROUNDDOWN(100*IF($D$8="Flat", $D$14*$D$15/$D$20, INDEX($H:$H,ROW()-1)*$D$15/$D$20),0),100)+1)/100), IF($D$8="Flat", $D$14*$D$15/$D$20, INDEX($H:$H,ROW()-1)*$D$15/$D$20)))</f>
        <v/>
      </c>
      <c r="G182" s="38" t="str" cm="1">
        <f t="array" ref="G182">IFERROR(IF($D$7="Yes", INT(INDEX($D:$D,ROW()) - INDEX($F:$F,ROW())) + IF(MOD(ROUNDDOWN(100*(INDEX($D:$D,ROW()) - INDEX($F:$F,ROW())),0),10)=9, 0.99, (MOD(ROUNDDOWN(100*(INDEX($D:$D,ROW()) - INDEX($F:$F,ROW())),0),100)+1)/100), INDEX($D:$D,ROW()) - INDEX($F:$F,ROW())), "")</f>
        <v/>
      </c>
      <c r="H182" s="38" t="str" cm="1">
        <f t="array" ref="H182">IFERROR(IF(INDEX($G:$G,ROW())="","", MAX(0, IF($D$7="Yes", INT(INDEX($H:$H,ROW()-1) - INDEX($E:$E,ROW()) - INDEX($G:$G,ROW())) + IF(MOD(ROUNDDOWN(100*(INDEX($H:$H,ROW()-1) - INDEX($E:$E,ROW()) - INDEX($G:$G,ROW())),0),10)=9, 0.99, (MOD(ROUNDDOWN(100*(INDEX($H:$H,ROW()-1) - INDEX($E:$E,ROW()) - INDEX($G:$G,ROW())),0),100)+1)/100), INDEX($H:$H,ROW()-1) - INDEX($E:$E,ROW()) - INDEX($G:$G,ROW())))), "")</f>
        <v/>
      </c>
      <c r="I182" s="38"/>
      <c r="J182" s="38" t="str">
        <f t="shared" si="9"/>
        <v/>
      </c>
    </row>
    <row r="183" spans="2:10" ht="20" customHeight="1" x14ac:dyDescent="0.35">
      <c r="B183" s="3" t="str">
        <f t="shared" si="8"/>
        <v/>
      </c>
      <c r="C183" s="37" t="str" cm="1">
        <f t="array" ref="C183">IF($B183="","",_xlfn.SWITCH($D$17,"Monthly",EDATE($C182,1),"Annually",EDATE($C182,12),"Weekly",$C182+7,"Bi-Weekly",$C182+14,"Semi-Monthly",$C182+15,"Semi-Annually",EDATE($C182,6),"Quarterly",EDATE($C182,3),""))</f>
        <v/>
      </c>
      <c r="D183" s="38" t="str">
        <f t="shared" si="7"/>
        <v/>
      </c>
      <c r="E183" s="38"/>
      <c r="F183" s="38" t="str" cm="1">
        <f t="array" ref="F183">IF(INDEX($B:$B,ROW())="","", IF($D$7="Yes", INT(IF($D$8="Flat", $D$14*$D$15/$D$20, INDEX($H:$H,ROW()-1)*$D$15/$D$20)) + IF(MOD(ROUNDDOWN(100*IF($D$8="Flat", $D$14*$D$15/$D$20, INDEX($H:$H,ROW()-1)*$D$15/$D$20),0),10)=9, 0.99, (MOD(ROUNDDOWN(100*IF($D$8="Flat", $D$14*$D$15/$D$20, INDEX($H:$H,ROW()-1)*$D$15/$D$20),0),100)+1)/100), IF($D$8="Flat", $D$14*$D$15/$D$20, INDEX($H:$H,ROW()-1)*$D$15/$D$20)))</f>
        <v/>
      </c>
      <c r="G183" s="38" t="str" cm="1">
        <f t="array" ref="G183">IFERROR(IF($D$7="Yes", INT(INDEX($D:$D,ROW()) - INDEX($F:$F,ROW())) + IF(MOD(ROUNDDOWN(100*(INDEX($D:$D,ROW()) - INDEX($F:$F,ROW())),0),10)=9, 0.99, (MOD(ROUNDDOWN(100*(INDEX($D:$D,ROW()) - INDEX($F:$F,ROW())),0),100)+1)/100), INDEX($D:$D,ROW()) - INDEX($F:$F,ROW())), "")</f>
        <v/>
      </c>
      <c r="H183" s="38" t="str" cm="1">
        <f t="array" ref="H183">IFERROR(IF(INDEX($G:$G,ROW())="","", MAX(0, IF($D$7="Yes", INT(INDEX($H:$H,ROW()-1) - INDEX($E:$E,ROW()) - INDEX($G:$G,ROW())) + IF(MOD(ROUNDDOWN(100*(INDEX($H:$H,ROW()-1) - INDEX($E:$E,ROW()) - INDEX($G:$G,ROW())),0),10)=9, 0.99, (MOD(ROUNDDOWN(100*(INDEX($H:$H,ROW()-1) - INDEX($E:$E,ROW()) - INDEX($G:$G,ROW())),0),100)+1)/100), INDEX($H:$H,ROW()-1) - INDEX($E:$E,ROW()) - INDEX($G:$G,ROW())))), "")</f>
        <v/>
      </c>
      <c r="I183" s="38"/>
      <c r="J183" s="38" t="str">
        <f t="shared" si="9"/>
        <v/>
      </c>
    </row>
    <row r="184" spans="2:10" ht="20" customHeight="1" x14ac:dyDescent="0.35">
      <c r="B184" s="3" t="str">
        <f t="shared" si="8"/>
        <v/>
      </c>
      <c r="C184" s="37" t="str" cm="1">
        <f t="array" ref="C184">IF($B184="","",_xlfn.SWITCH($D$17,"Monthly",EDATE($C183,1),"Annually",EDATE($C183,12),"Weekly",$C183+7,"Bi-Weekly",$C183+14,"Semi-Monthly",$C183+15,"Semi-Annually",EDATE($C183,6),"Quarterly",EDATE($C183,3),""))</f>
        <v/>
      </c>
      <c r="D184" s="38" t="str">
        <f t="shared" si="7"/>
        <v/>
      </c>
      <c r="E184" s="38"/>
      <c r="F184" s="38" t="str" cm="1">
        <f t="array" ref="F184">IF(INDEX($B:$B,ROW())="","", IF($D$7="Yes", INT(IF($D$8="Flat", $D$14*$D$15/$D$20, INDEX($H:$H,ROW()-1)*$D$15/$D$20)) + IF(MOD(ROUNDDOWN(100*IF($D$8="Flat", $D$14*$D$15/$D$20, INDEX($H:$H,ROW()-1)*$D$15/$D$20),0),10)=9, 0.99, (MOD(ROUNDDOWN(100*IF($D$8="Flat", $D$14*$D$15/$D$20, INDEX($H:$H,ROW()-1)*$D$15/$D$20),0),100)+1)/100), IF($D$8="Flat", $D$14*$D$15/$D$20, INDEX($H:$H,ROW()-1)*$D$15/$D$20)))</f>
        <v/>
      </c>
      <c r="G184" s="38" t="str" cm="1">
        <f t="array" ref="G184">IFERROR(IF($D$7="Yes", INT(INDEX($D:$D,ROW()) - INDEX($F:$F,ROW())) + IF(MOD(ROUNDDOWN(100*(INDEX($D:$D,ROW()) - INDEX($F:$F,ROW())),0),10)=9, 0.99, (MOD(ROUNDDOWN(100*(INDEX($D:$D,ROW()) - INDEX($F:$F,ROW())),0),100)+1)/100), INDEX($D:$D,ROW()) - INDEX($F:$F,ROW())), "")</f>
        <v/>
      </c>
      <c r="H184" s="38" t="str" cm="1">
        <f t="array" ref="H184">IFERROR(IF(INDEX($G:$G,ROW())="","", MAX(0, IF($D$7="Yes", INT(INDEX($H:$H,ROW()-1) - INDEX($E:$E,ROW()) - INDEX($G:$G,ROW())) + IF(MOD(ROUNDDOWN(100*(INDEX($H:$H,ROW()-1) - INDEX($E:$E,ROW()) - INDEX($G:$G,ROW())),0),10)=9, 0.99, (MOD(ROUNDDOWN(100*(INDEX($H:$H,ROW()-1) - INDEX($E:$E,ROW()) - INDEX($G:$G,ROW())),0),100)+1)/100), INDEX($H:$H,ROW()-1) - INDEX($E:$E,ROW()) - INDEX($G:$G,ROW())))), "")</f>
        <v/>
      </c>
      <c r="I184" s="38"/>
      <c r="J184" s="38" t="str">
        <f t="shared" si="9"/>
        <v/>
      </c>
    </row>
    <row r="185" spans="2:10" ht="20" customHeight="1" x14ac:dyDescent="0.35">
      <c r="B185" s="3" t="str">
        <f t="shared" si="8"/>
        <v/>
      </c>
      <c r="C185" s="37" t="str" cm="1">
        <f t="array" ref="C185">IF($B185="","",_xlfn.SWITCH($D$17,"Monthly",EDATE($C184,1),"Annually",EDATE($C184,12),"Weekly",$C184+7,"Bi-Weekly",$C184+14,"Semi-Monthly",$C184+15,"Semi-Annually",EDATE($C184,6),"Quarterly",EDATE($C184,3),""))</f>
        <v/>
      </c>
      <c r="D185" s="38" t="str">
        <f t="shared" si="7"/>
        <v/>
      </c>
      <c r="E185" s="38"/>
      <c r="F185" s="38" t="str" cm="1">
        <f t="array" ref="F185">IF(INDEX($B:$B,ROW())="","", IF($D$7="Yes", INT(IF($D$8="Flat", $D$14*$D$15/$D$20, INDEX($H:$H,ROW()-1)*$D$15/$D$20)) + IF(MOD(ROUNDDOWN(100*IF($D$8="Flat", $D$14*$D$15/$D$20, INDEX($H:$H,ROW()-1)*$D$15/$D$20),0),10)=9, 0.99, (MOD(ROUNDDOWN(100*IF($D$8="Flat", $D$14*$D$15/$D$20, INDEX($H:$H,ROW()-1)*$D$15/$D$20),0),100)+1)/100), IF($D$8="Flat", $D$14*$D$15/$D$20, INDEX($H:$H,ROW()-1)*$D$15/$D$20)))</f>
        <v/>
      </c>
      <c r="G185" s="38" t="str" cm="1">
        <f t="array" ref="G185">IFERROR(IF($D$7="Yes", INT(INDEX($D:$D,ROW()) - INDEX($F:$F,ROW())) + IF(MOD(ROUNDDOWN(100*(INDEX($D:$D,ROW()) - INDEX($F:$F,ROW())),0),10)=9, 0.99, (MOD(ROUNDDOWN(100*(INDEX($D:$D,ROW()) - INDEX($F:$F,ROW())),0),100)+1)/100), INDEX($D:$D,ROW()) - INDEX($F:$F,ROW())), "")</f>
        <v/>
      </c>
      <c r="H185" s="38" t="str" cm="1">
        <f t="array" ref="H185">IFERROR(IF(INDEX($G:$G,ROW())="","", MAX(0, IF($D$7="Yes", INT(INDEX($H:$H,ROW()-1) - INDEX($E:$E,ROW()) - INDEX($G:$G,ROW())) + IF(MOD(ROUNDDOWN(100*(INDEX($H:$H,ROW()-1) - INDEX($E:$E,ROW()) - INDEX($G:$G,ROW())),0),10)=9, 0.99, (MOD(ROUNDDOWN(100*(INDEX($H:$H,ROW()-1) - INDEX($E:$E,ROW()) - INDEX($G:$G,ROW())),0),100)+1)/100), INDEX($H:$H,ROW()-1) - INDEX($E:$E,ROW()) - INDEX($G:$G,ROW())))), "")</f>
        <v/>
      </c>
      <c r="I185" s="38"/>
      <c r="J185" s="38" t="str">
        <f t="shared" si="9"/>
        <v/>
      </c>
    </row>
    <row r="186" spans="2:10" ht="20" customHeight="1" x14ac:dyDescent="0.35">
      <c r="B186" s="3" t="str">
        <f t="shared" si="8"/>
        <v/>
      </c>
      <c r="C186" s="37" t="str" cm="1">
        <f t="array" ref="C186">IF($B186="","",_xlfn.SWITCH($D$17,"Monthly",EDATE($C185,1),"Annually",EDATE($C185,12),"Weekly",$C185+7,"Bi-Weekly",$C185+14,"Semi-Monthly",$C185+15,"Semi-Annually",EDATE($C185,6),"Quarterly",EDATE($C185,3),""))</f>
        <v/>
      </c>
      <c r="D186" s="38" t="str">
        <f t="shared" si="7"/>
        <v/>
      </c>
      <c r="E186" s="38"/>
      <c r="F186" s="38" t="str" cm="1">
        <f t="array" ref="F186">IF(INDEX($B:$B,ROW())="","", IF($D$7="Yes", INT(IF($D$8="Flat", $D$14*$D$15/$D$20, INDEX($H:$H,ROW()-1)*$D$15/$D$20)) + IF(MOD(ROUNDDOWN(100*IF($D$8="Flat", $D$14*$D$15/$D$20, INDEX($H:$H,ROW()-1)*$D$15/$D$20),0),10)=9, 0.99, (MOD(ROUNDDOWN(100*IF($D$8="Flat", $D$14*$D$15/$D$20, INDEX($H:$H,ROW()-1)*$D$15/$D$20),0),100)+1)/100), IF($D$8="Flat", $D$14*$D$15/$D$20, INDEX($H:$H,ROW()-1)*$D$15/$D$20)))</f>
        <v/>
      </c>
      <c r="G186" s="38" t="str" cm="1">
        <f t="array" ref="G186">IFERROR(IF($D$7="Yes", INT(INDEX($D:$D,ROW()) - INDEX($F:$F,ROW())) + IF(MOD(ROUNDDOWN(100*(INDEX($D:$D,ROW()) - INDEX($F:$F,ROW())),0),10)=9, 0.99, (MOD(ROUNDDOWN(100*(INDEX($D:$D,ROW()) - INDEX($F:$F,ROW())),0),100)+1)/100), INDEX($D:$D,ROW()) - INDEX($F:$F,ROW())), "")</f>
        <v/>
      </c>
      <c r="H186" s="38" t="str" cm="1">
        <f t="array" ref="H186">IFERROR(IF(INDEX($G:$G,ROW())="","", MAX(0, IF($D$7="Yes", INT(INDEX($H:$H,ROW()-1) - INDEX($E:$E,ROW()) - INDEX($G:$G,ROW())) + IF(MOD(ROUNDDOWN(100*(INDEX($H:$H,ROW()-1) - INDEX($E:$E,ROW()) - INDEX($G:$G,ROW())),0),10)=9, 0.99, (MOD(ROUNDDOWN(100*(INDEX($H:$H,ROW()-1) - INDEX($E:$E,ROW()) - INDEX($G:$G,ROW())),0),100)+1)/100), INDEX($H:$H,ROW()-1) - INDEX($E:$E,ROW()) - INDEX($G:$G,ROW())))), "")</f>
        <v/>
      </c>
      <c r="I186" s="38"/>
      <c r="J186" s="38" t="str">
        <f t="shared" si="9"/>
        <v/>
      </c>
    </row>
    <row r="187" spans="2:10" ht="20" customHeight="1" x14ac:dyDescent="0.35">
      <c r="B187" s="3" t="str">
        <f t="shared" si="8"/>
        <v/>
      </c>
      <c r="C187" s="37" t="str" cm="1">
        <f t="array" ref="C187">IF($B187="","",_xlfn.SWITCH($D$17,"Monthly",EDATE($C186,1),"Annually",EDATE($C186,12),"Weekly",$C186+7,"Bi-Weekly",$C186+14,"Semi-Monthly",$C186+15,"Semi-Annually",EDATE($C186,6),"Quarterly",EDATE($C186,3),""))</f>
        <v/>
      </c>
      <c r="D187" s="38" t="str">
        <f t="shared" si="7"/>
        <v/>
      </c>
      <c r="E187" s="38"/>
      <c r="F187" s="38" t="str" cm="1">
        <f t="array" ref="F187">IF(INDEX($B:$B,ROW())="","", IF($D$7="Yes", INT(IF($D$8="Flat", $D$14*$D$15/$D$20, INDEX($H:$H,ROW()-1)*$D$15/$D$20)) + IF(MOD(ROUNDDOWN(100*IF($D$8="Flat", $D$14*$D$15/$D$20, INDEX($H:$H,ROW()-1)*$D$15/$D$20),0),10)=9, 0.99, (MOD(ROUNDDOWN(100*IF($D$8="Flat", $D$14*$D$15/$D$20, INDEX($H:$H,ROW()-1)*$D$15/$D$20),0),100)+1)/100), IF($D$8="Flat", $D$14*$D$15/$D$20, INDEX($H:$H,ROW()-1)*$D$15/$D$20)))</f>
        <v/>
      </c>
      <c r="G187" s="38" t="str" cm="1">
        <f t="array" ref="G187">IFERROR(IF($D$7="Yes", INT(INDEX($D:$D,ROW()) - INDEX($F:$F,ROW())) + IF(MOD(ROUNDDOWN(100*(INDEX($D:$D,ROW()) - INDEX($F:$F,ROW())),0),10)=9, 0.99, (MOD(ROUNDDOWN(100*(INDEX($D:$D,ROW()) - INDEX($F:$F,ROW())),0),100)+1)/100), INDEX($D:$D,ROW()) - INDEX($F:$F,ROW())), "")</f>
        <v/>
      </c>
      <c r="H187" s="38" t="str" cm="1">
        <f t="array" ref="H187">IFERROR(IF(INDEX($G:$G,ROW())="","", MAX(0, IF($D$7="Yes", INT(INDEX($H:$H,ROW()-1) - INDEX($E:$E,ROW()) - INDEX($G:$G,ROW())) + IF(MOD(ROUNDDOWN(100*(INDEX($H:$H,ROW()-1) - INDEX($E:$E,ROW()) - INDEX($G:$G,ROW())),0),10)=9, 0.99, (MOD(ROUNDDOWN(100*(INDEX($H:$H,ROW()-1) - INDEX($E:$E,ROW()) - INDEX($G:$G,ROW())),0),100)+1)/100), INDEX($H:$H,ROW()-1) - INDEX($E:$E,ROW()) - INDEX($G:$G,ROW())))), "")</f>
        <v/>
      </c>
      <c r="I187" s="38"/>
      <c r="J187" s="38" t="str">
        <f t="shared" si="9"/>
        <v/>
      </c>
    </row>
    <row r="188" spans="2:10" ht="20" customHeight="1" x14ac:dyDescent="0.35">
      <c r="B188" s="3" t="str">
        <f t="shared" si="8"/>
        <v/>
      </c>
      <c r="C188" s="37" t="str" cm="1">
        <f t="array" ref="C188">IF($B188="","",_xlfn.SWITCH($D$17,"Monthly",EDATE($C187,1),"Annually",EDATE($C187,12),"Weekly",$C187+7,"Bi-Weekly",$C187+14,"Semi-Monthly",$C187+15,"Semi-Annually",EDATE($C187,6),"Quarterly",EDATE($C187,3),""))</f>
        <v/>
      </c>
      <c r="D188" s="38" t="str">
        <f t="shared" si="7"/>
        <v/>
      </c>
      <c r="E188" s="38"/>
      <c r="F188" s="38" t="str" cm="1">
        <f t="array" ref="F188">IF(INDEX($B:$B,ROW())="","", IF($D$7="Yes", INT(IF($D$8="Flat", $D$14*$D$15/$D$20, INDEX($H:$H,ROW()-1)*$D$15/$D$20)) + IF(MOD(ROUNDDOWN(100*IF($D$8="Flat", $D$14*$D$15/$D$20, INDEX($H:$H,ROW()-1)*$D$15/$D$20),0),10)=9, 0.99, (MOD(ROUNDDOWN(100*IF($D$8="Flat", $D$14*$D$15/$D$20, INDEX($H:$H,ROW()-1)*$D$15/$D$20),0),100)+1)/100), IF($D$8="Flat", $D$14*$D$15/$D$20, INDEX($H:$H,ROW()-1)*$D$15/$D$20)))</f>
        <v/>
      </c>
      <c r="G188" s="38" t="str" cm="1">
        <f t="array" ref="G188">IFERROR(IF($D$7="Yes", INT(INDEX($D:$D,ROW()) - INDEX($F:$F,ROW())) + IF(MOD(ROUNDDOWN(100*(INDEX($D:$D,ROW()) - INDEX($F:$F,ROW())),0),10)=9, 0.99, (MOD(ROUNDDOWN(100*(INDEX($D:$D,ROW()) - INDEX($F:$F,ROW())),0),100)+1)/100), INDEX($D:$D,ROW()) - INDEX($F:$F,ROW())), "")</f>
        <v/>
      </c>
      <c r="H188" s="38" t="str" cm="1">
        <f t="array" ref="H188">IFERROR(IF(INDEX($G:$G,ROW())="","", MAX(0, IF($D$7="Yes", INT(INDEX($H:$H,ROW()-1) - INDEX($E:$E,ROW()) - INDEX($G:$G,ROW())) + IF(MOD(ROUNDDOWN(100*(INDEX($H:$H,ROW()-1) - INDEX($E:$E,ROW()) - INDEX($G:$G,ROW())),0),10)=9, 0.99, (MOD(ROUNDDOWN(100*(INDEX($H:$H,ROW()-1) - INDEX($E:$E,ROW()) - INDEX($G:$G,ROW())),0),100)+1)/100), INDEX($H:$H,ROW()-1) - INDEX($E:$E,ROW()) - INDEX($G:$G,ROW())))), "")</f>
        <v/>
      </c>
      <c r="I188" s="38"/>
      <c r="J188" s="38" t="str">
        <f t="shared" si="9"/>
        <v/>
      </c>
    </row>
    <row r="189" spans="2:10" ht="20" customHeight="1" x14ac:dyDescent="0.35">
      <c r="B189" s="3" t="str">
        <f t="shared" si="8"/>
        <v/>
      </c>
      <c r="C189" s="37" t="str" cm="1">
        <f t="array" ref="C189">IF($B189="","",_xlfn.SWITCH($D$17,"Monthly",EDATE($C188,1),"Annually",EDATE($C188,12),"Weekly",$C188+7,"Bi-Weekly",$C188+14,"Semi-Monthly",$C188+15,"Semi-Annually",EDATE($C188,6),"Quarterly",EDATE($C188,3),""))</f>
        <v/>
      </c>
      <c r="D189" s="38" t="str">
        <f t="shared" si="7"/>
        <v/>
      </c>
      <c r="E189" s="38"/>
      <c r="F189" s="38" t="str" cm="1">
        <f t="array" ref="F189">IF(INDEX($B:$B,ROW())="","", IF($D$7="Yes", INT(IF($D$8="Flat", $D$14*$D$15/$D$20, INDEX($H:$H,ROW()-1)*$D$15/$D$20)) + IF(MOD(ROUNDDOWN(100*IF($D$8="Flat", $D$14*$D$15/$D$20, INDEX($H:$H,ROW()-1)*$D$15/$D$20),0),10)=9, 0.99, (MOD(ROUNDDOWN(100*IF($D$8="Flat", $D$14*$D$15/$D$20, INDEX($H:$H,ROW()-1)*$D$15/$D$20),0),100)+1)/100), IF($D$8="Flat", $D$14*$D$15/$D$20, INDEX($H:$H,ROW()-1)*$D$15/$D$20)))</f>
        <v/>
      </c>
      <c r="G189" s="38" t="str" cm="1">
        <f t="array" ref="G189">IFERROR(IF($D$7="Yes", INT(INDEX($D:$D,ROW()) - INDEX($F:$F,ROW())) + IF(MOD(ROUNDDOWN(100*(INDEX($D:$D,ROW()) - INDEX($F:$F,ROW())),0),10)=9, 0.99, (MOD(ROUNDDOWN(100*(INDEX($D:$D,ROW()) - INDEX($F:$F,ROW())),0),100)+1)/100), INDEX($D:$D,ROW()) - INDEX($F:$F,ROW())), "")</f>
        <v/>
      </c>
      <c r="H189" s="38" t="str" cm="1">
        <f t="array" ref="H189">IFERROR(IF(INDEX($G:$G,ROW())="","", MAX(0, IF($D$7="Yes", INT(INDEX($H:$H,ROW()-1) - INDEX($E:$E,ROW()) - INDEX($G:$G,ROW())) + IF(MOD(ROUNDDOWN(100*(INDEX($H:$H,ROW()-1) - INDEX($E:$E,ROW()) - INDEX($G:$G,ROW())),0),10)=9, 0.99, (MOD(ROUNDDOWN(100*(INDEX($H:$H,ROW()-1) - INDEX($E:$E,ROW()) - INDEX($G:$G,ROW())),0),100)+1)/100), INDEX($H:$H,ROW()-1) - INDEX($E:$E,ROW()) - INDEX($G:$G,ROW())))), "")</f>
        <v/>
      </c>
      <c r="I189" s="38"/>
      <c r="J189" s="38" t="str">
        <f t="shared" si="9"/>
        <v/>
      </c>
    </row>
    <row r="190" spans="2:10" ht="20" customHeight="1" x14ac:dyDescent="0.35">
      <c r="B190" s="3" t="str">
        <f t="shared" si="8"/>
        <v/>
      </c>
      <c r="C190" s="37" t="str" cm="1">
        <f t="array" ref="C190">IF($B190="","",_xlfn.SWITCH($D$17,"Monthly",EDATE($C189,1),"Annually",EDATE($C189,12),"Weekly",$C189+7,"Bi-Weekly",$C189+14,"Semi-Monthly",$C189+15,"Semi-Annually",EDATE($C189,6),"Quarterly",EDATE($C189,3),""))</f>
        <v/>
      </c>
      <c r="D190" s="38" t="str">
        <f t="shared" si="7"/>
        <v/>
      </c>
      <c r="E190" s="38"/>
      <c r="F190" s="38" t="str" cm="1">
        <f t="array" ref="F190">IF(INDEX($B:$B,ROW())="","", IF($D$7="Yes", INT(IF($D$8="Flat", $D$14*$D$15/$D$20, INDEX($H:$H,ROW()-1)*$D$15/$D$20)) + IF(MOD(ROUNDDOWN(100*IF($D$8="Flat", $D$14*$D$15/$D$20, INDEX($H:$H,ROW()-1)*$D$15/$D$20),0),10)=9, 0.99, (MOD(ROUNDDOWN(100*IF($D$8="Flat", $D$14*$D$15/$D$20, INDEX($H:$H,ROW()-1)*$D$15/$D$20),0),100)+1)/100), IF($D$8="Flat", $D$14*$D$15/$D$20, INDEX($H:$H,ROW()-1)*$D$15/$D$20)))</f>
        <v/>
      </c>
      <c r="G190" s="38" t="str" cm="1">
        <f t="array" ref="G190">IFERROR(IF($D$7="Yes", INT(INDEX($D:$D,ROW()) - INDEX($F:$F,ROW())) + IF(MOD(ROUNDDOWN(100*(INDEX($D:$D,ROW()) - INDEX($F:$F,ROW())),0),10)=9, 0.99, (MOD(ROUNDDOWN(100*(INDEX($D:$D,ROW()) - INDEX($F:$F,ROW())),0),100)+1)/100), INDEX($D:$D,ROW()) - INDEX($F:$F,ROW())), "")</f>
        <v/>
      </c>
      <c r="H190" s="38" t="str" cm="1">
        <f t="array" ref="H190">IFERROR(IF(INDEX($G:$G,ROW())="","", MAX(0, IF($D$7="Yes", INT(INDEX($H:$H,ROW()-1) - INDEX($E:$E,ROW()) - INDEX($G:$G,ROW())) + IF(MOD(ROUNDDOWN(100*(INDEX($H:$H,ROW()-1) - INDEX($E:$E,ROW()) - INDEX($G:$G,ROW())),0),10)=9, 0.99, (MOD(ROUNDDOWN(100*(INDEX($H:$H,ROW()-1) - INDEX($E:$E,ROW()) - INDEX($G:$G,ROW())),0),100)+1)/100), INDEX($H:$H,ROW()-1) - INDEX($E:$E,ROW()) - INDEX($G:$G,ROW())))), "")</f>
        <v/>
      </c>
      <c r="I190" s="38"/>
      <c r="J190" s="38" t="str">
        <f t="shared" si="9"/>
        <v/>
      </c>
    </row>
    <row r="191" spans="2:10" ht="20" customHeight="1" x14ac:dyDescent="0.35">
      <c r="B191" s="3" t="str">
        <f t="shared" si="8"/>
        <v/>
      </c>
      <c r="C191" s="37" t="str" cm="1">
        <f t="array" ref="C191">IF($B191="","",_xlfn.SWITCH($D$17,"Monthly",EDATE($C190,1),"Annually",EDATE($C190,12),"Weekly",$C190+7,"Bi-Weekly",$C190+14,"Semi-Monthly",$C190+15,"Semi-Annually",EDATE($C190,6),"Quarterly",EDATE($C190,3),""))</f>
        <v/>
      </c>
      <c r="D191" s="38" t="str">
        <f t="shared" si="7"/>
        <v/>
      </c>
      <c r="E191" s="38"/>
      <c r="F191" s="38" t="str" cm="1">
        <f t="array" ref="F191">IF(INDEX($B:$B,ROW())="","", IF($D$7="Yes", INT(IF($D$8="Flat", $D$14*$D$15/$D$20, INDEX($H:$H,ROW()-1)*$D$15/$D$20)) + IF(MOD(ROUNDDOWN(100*IF($D$8="Flat", $D$14*$D$15/$D$20, INDEX($H:$H,ROW()-1)*$D$15/$D$20),0),10)=9, 0.99, (MOD(ROUNDDOWN(100*IF($D$8="Flat", $D$14*$D$15/$D$20, INDEX($H:$H,ROW()-1)*$D$15/$D$20),0),100)+1)/100), IF($D$8="Flat", $D$14*$D$15/$D$20, INDEX($H:$H,ROW()-1)*$D$15/$D$20)))</f>
        <v/>
      </c>
      <c r="G191" s="38" t="str" cm="1">
        <f t="array" ref="G191">IFERROR(IF($D$7="Yes", INT(INDEX($D:$D,ROW()) - INDEX($F:$F,ROW())) + IF(MOD(ROUNDDOWN(100*(INDEX($D:$D,ROW()) - INDEX($F:$F,ROW())),0),10)=9, 0.99, (MOD(ROUNDDOWN(100*(INDEX($D:$D,ROW()) - INDEX($F:$F,ROW())),0),100)+1)/100), INDEX($D:$D,ROW()) - INDEX($F:$F,ROW())), "")</f>
        <v/>
      </c>
      <c r="H191" s="38" t="str" cm="1">
        <f t="array" ref="H191">IFERROR(IF(INDEX($G:$G,ROW())="","", MAX(0, IF($D$7="Yes", INT(INDEX($H:$H,ROW()-1) - INDEX($E:$E,ROW()) - INDEX($G:$G,ROW())) + IF(MOD(ROUNDDOWN(100*(INDEX($H:$H,ROW()-1) - INDEX($E:$E,ROW()) - INDEX($G:$G,ROW())),0),10)=9, 0.99, (MOD(ROUNDDOWN(100*(INDEX($H:$H,ROW()-1) - INDEX($E:$E,ROW()) - INDEX($G:$G,ROW())),0),100)+1)/100), INDEX($H:$H,ROW()-1) - INDEX($E:$E,ROW()) - INDEX($G:$G,ROW())))), "")</f>
        <v/>
      </c>
      <c r="I191" s="38"/>
      <c r="J191" s="38" t="str">
        <f t="shared" si="9"/>
        <v/>
      </c>
    </row>
    <row r="192" spans="2:10" ht="20" customHeight="1" x14ac:dyDescent="0.35">
      <c r="B192" s="3" t="str">
        <f t="shared" si="8"/>
        <v/>
      </c>
      <c r="C192" s="37" t="str" cm="1">
        <f t="array" ref="C192">IF($B192="","",_xlfn.SWITCH($D$17,"Monthly",EDATE($C191,1),"Annually",EDATE($C191,12),"Weekly",$C191+7,"Bi-Weekly",$C191+14,"Semi-Monthly",$C191+15,"Semi-Annually",EDATE($C191,6),"Quarterly",EDATE($C191,3),""))</f>
        <v/>
      </c>
      <c r="D192" s="38" t="str">
        <f t="shared" si="7"/>
        <v/>
      </c>
      <c r="E192" s="38"/>
      <c r="F192" s="38" t="str" cm="1">
        <f t="array" ref="F192">IF(INDEX($B:$B,ROW())="","", IF($D$7="Yes", INT(IF($D$8="Flat", $D$14*$D$15/$D$20, INDEX($H:$H,ROW()-1)*$D$15/$D$20)) + IF(MOD(ROUNDDOWN(100*IF($D$8="Flat", $D$14*$D$15/$D$20, INDEX($H:$H,ROW()-1)*$D$15/$D$20),0),10)=9, 0.99, (MOD(ROUNDDOWN(100*IF($D$8="Flat", $D$14*$D$15/$D$20, INDEX($H:$H,ROW()-1)*$D$15/$D$20),0),100)+1)/100), IF($D$8="Flat", $D$14*$D$15/$D$20, INDEX($H:$H,ROW()-1)*$D$15/$D$20)))</f>
        <v/>
      </c>
      <c r="G192" s="38" t="str" cm="1">
        <f t="array" ref="G192">IFERROR(IF($D$7="Yes", INT(INDEX($D:$D,ROW()) - INDEX($F:$F,ROW())) + IF(MOD(ROUNDDOWN(100*(INDEX($D:$D,ROW()) - INDEX($F:$F,ROW())),0),10)=9, 0.99, (MOD(ROUNDDOWN(100*(INDEX($D:$D,ROW()) - INDEX($F:$F,ROW())),0),100)+1)/100), INDEX($D:$D,ROW()) - INDEX($F:$F,ROW())), "")</f>
        <v/>
      </c>
      <c r="H192" s="38" t="str" cm="1">
        <f t="array" ref="H192">IFERROR(IF(INDEX($G:$G,ROW())="","", MAX(0, IF($D$7="Yes", INT(INDEX($H:$H,ROW()-1) - INDEX($E:$E,ROW()) - INDEX($G:$G,ROW())) + IF(MOD(ROUNDDOWN(100*(INDEX($H:$H,ROW()-1) - INDEX($E:$E,ROW()) - INDEX($G:$G,ROW())),0),10)=9, 0.99, (MOD(ROUNDDOWN(100*(INDEX($H:$H,ROW()-1) - INDEX($E:$E,ROW()) - INDEX($G:$G,ROW())),0),100)+1)/100), INDEX($H:$H,ROW()-1) - INDEX($E:$E,ROW()) - INDEX($G:$G,ROW())))), "")</f>
        <v/>
      </c>
      <c r="I192" s="38"/>
      <c r="J192" s="38" t="str">
        <f t="shared" si="9"/>
        <v/>
      </c>
    </row>
    <row r="193" spans="2:10" ht="20" customHeight="1" x14ac:dyDescent="0.35">
      <c r="B193" s="3" t="str">
        <f t="shared" si="8"/>
        <v/>
      </c>
      <c r="C193" s="37" t="str" cm="1">
        <f t="array" ref="C193">IF($B193="","",_xlfn.SWITCH($D$17,"Monthly",EDATE($C192,1),"Annually",EDATE($C192,12),"Weekly",$C192+7,"Bi-Weekly",$C192+14,"Semi-Monthly",$C192+15,"Semi-Annually",EDATE($C192,6),"Quarterly",EDATE($C192,3),""))</f>
        <v/>
      </c>
      <c r="D193" s="38" t="str">
        <f t="shared" si="7"/>
        <v/>
      </c>
      <c r="E193" s="38"/>
      <c r="F193" s="38" t="str" cm="1">
        <f t="array" ref="F193">IF(INDEX($B:$B,ROW())="","", IF($D$7="Yes", INT(IF($D$8="Flat", $D$14*$D$15/$D$20, INDEX($H:$H,ROW()-1)*$D$15/$D$20)) + IF(MOD(ROUNDDOWN(100*IF($D$8="Flat", $D$14*$D$15/$D$20, INDEX($H:$H,ROW()-1)*$D$15/$D$20),0),10)=9, 0.99, (MOD(ROUNDDOWN(100*IF($D$8="Flat", $D$14*$D$15/$D$20, INDEX($H:$H,ROW()-1)*$D$15/$D$20),0),100)+1)/100), IF($D$8="Flat", $D$14*$D$15/$D$20, INDEX($H:$H,ROW()-1)*$D$15/$D$20)))</f>
        <v/>
      </c>
      <c r="G193" s="38" t="str" cm="1">
        <f t="array" ref="G193">IFERROR(IF($D$7="Yes", INT(INDEX($D:$D,ROW()) - INDEX($F:$F,ROW())) + IF(MOD(ROUNDDOWN(100*(INDEX($D:$D,ROW()) - INDEX($F:$F,ROW())),0),10)=9, 0.99, (MOD(ROUNDDOWN(100*(INDEX($D:$D,ROW()) - INDEX($F:$F,ROW())),0),100)+1)/100), INDEX($D:$D,ROW()) - INDEX($F:$F,ROW())), "")</f>
        <v/>
      </c>
      <c r="H193" s="38" t="str" cm="1">
        <f t="array" ref="H193">IFERROR(IF(INDEX($G:$G,ROW())="","", MAX(0, IF($D$7="Yes", INT(INDEX($H:$H,ROW()-1) - INDEX($E:$E,ROW()) - INDEX($G:$G,ROW())) + IF(MOD(ROUNDDOWN(100*(INDEX($H:$H,ROW()-1) - INDEX($E:$E,ROW()) - INDEX($G:$G,ROW())),0),10)=9, 0.99, (MOD(ROUNDDOWN(100*(INDEX($H:$H,ROW()-1) - INDEX($E:$E,ROW()) - INDEX($G:$G,ROW())),0),100)+1)/100), INDEX($H:$H,ROW()-1) - INDEX($E:$E,ROW()) - INDEX($G:$G,ROW())))), "")</f>
        <v/>
      </c>
      <c r="I193" s="38"/>
      <c r="J193" s="38" t="str">
        <f t="shared" si="9"/>
        <v/>
      </c>
    </row>
    <row r="194" spans="2:10" ht="20" customHeight="1" x14ac:dyDescent="0.35">
      <c r="B194" s="3" t="str">
        <f t="shared" si="8"/>
        <v/>
      </c>
      <c r="C194" s="37" t="str" cm="1">
        <f t="array" ref="C194">IF($B194="","",_xlfn.SWITCH($D$17,"Monthly",EDATE($C193,1),"Annually",EDATE($C193,12),"Weekly",$C193+7,"Bi-Weekly",$C193+14,"Semi-Monthly",$C193+15,"Semi-Annually",EDATE($C193,6),"Quarterly",EDATE($C193,3),""))</f>
        <v/>
      </c>
      <c r="D194" s="38" t="str">
        <f t="shared" si="7"/>
        <v/>
      </c>
      <c r="E194" s="38"/>
      <c r="F194" s="38" t="str" cm="1">
        <f t="array" ref="F194">IF(INDEX($B:$B,ROW())="","", IF($D$7="Yes", INT(IF($D$8="Flat", $D$14*$D$15/$D$20, INDEX($H:$H,ROW()-1)*$D$15/$D$20)) + IF(MOD(ROUNDDOWN(100*IF($D$8="Flat", $D$14*$D$15/$D$20, INDEX($H:$H,ROW()-1)*$D$15/$D$20),0),10)=9, 0.99, (MOD(ROUNDDOWN(100*IF($D$8="Flat", $D$14*$D$15/$D$20, INDEX($H:$H,ROW()-1)*$D$15/$D$20),0),100)+1)/100), IF($D$8="Flat", $D$14*$D$15/$D$20, INDEX($H:$H,ROW()-1)*$D$15/$D$20)))</f>
        <v/>
      </c>
      <c r="G194" s="38" t="str" cm="1">
        <f t="array" ref="G194">IFERROR(IF($D$7="Yes", INT(INDEX($D:$D,ROW()) - INDEX($F:$F,ROW())) + IF(MOD(ROUNDDOWN(100*(INDEX($D:$D,ROW()) - INDEX($F:$F,ROW())),0),10)=9, 0.99, (MOD(ROUNDDOWN(100*(INDEX($D:$D,ROW()) - INDEX($F:$F,ROW())),0),100)+1)/100), INDEX($D:$D,ROW()) - INDEX($F:$F,ROW())), "")</f>
        <v/>
      </c>
      <c r="H194" s="38" t="str" cm="1">
        <f t="array" ref="H194">IFERROR(IF(INDEX($G:$G,ROW())="","", MAX(0, IF($D$7="Yes", INT(INDEX($H:$H,ROW()-1) - INDEX($E:$E,ROW()) - INDEX($G:$G,ROW())) + IF(MOD(ROUNDDOWN(100*(INDEX($H:$H,ROW()-1) - INDEX($E:$E,ROW()) - INDEX($G:$G,ROW())),0),10)=9, 0.99, (MOD(ROUNDDOWN(100*(INDEX($H:$H,ROW()-1) - INDEX($E:$E,ROW()) - INDEX($G:$G,ROW())),0),100)+1)/100), INDEX($H:$H,ROW()-1) - INDEX($E:$E,ROW()) - INDEX($G:$G,ROW())))), "")</f>
        <v/>
      </c>
      <c r="I194" s="38"/>
      <c r="J194" s="38" t="str">
        <f t="shared" si="9"/>
        <v/>
      </c>
    </row>
    <row r="195" spans="2:10" ht="20" customHeight="1" x14ac:dyDescent="0.35">
      <c r="B195" s="3" t="str">
        <f t="shared" si="8"/>
        <v/>
      </c>
      <c r="C195" s="37" t="str" cm="1">
        <f t="array" ref="C195">IF($B195="","",_xlfn.SWITCH($D$17,"Monthly",EDATE($C194,1),"Annually",EDATE($C194,12),"Weekly",$C194+7,"Bi-Weekly",$C194+14,"Semi-Monthly",$C194+15,"Semi-Annually",EDATE($C194,6),"Quarterly",EDATE($C194,3),""))</f>
        <v/>
      </c>
      <c r="D195" s="38" t="str">
        <f t="shared" si="7"/>
        <v/>
      </c>
      <c r="E195" s="38"/>
      <c r="F195" s="38" t="str" cm="1">
        <f t="array" ref="F195">IF(INDEX($B:$B,ROW())="","", IF($D$7="Yes", INT(IF($D$8="Flat", $D$14*$D$15/$D$20, INDEX($H:$H,ROW()-1)*$D$15/$D$20)) + IF(MOD(ROUNDDOWN(100*IF($D$8="Flat", $D$14*$D$15/$D$20, INDEX($H:$H,ROW()-1)*$D$15/$D$20),0),10)=9, 0.99, (MOD(ROUNDDOWN(100*IF($D$8="Flat", $D$14*$D$15/$D$20, INDEX($H:$H,ROW()-1)*$D$15/$D$20),0),100)+1)/100), IF($D$8="Flat", $D$14*$D$15/$D$20, INDEX($H:$H,ROW()-1)*$D$15/$D$20)))</f>
        <v/>
      </c>
      <c r="G195" s="38" t="str" cm="1">
        <f t="array" ref="G195">IFERROR(IF($D$7="Yes", INT(INDEX($D:$D,ROW()) - INDEX($F:$F,ROW())) + IF(MOD(ROUNDDOWN(100*(INDEX($D:$D,ROW()) - INDEX($F:$F,ROW())),0),10)=9, 0.99, (MOD(ROUNDDOWN(100*(INDEX($D:$D,ROW()) - INDEX($F:$F,ROW())),0),100)+1)/100), INDEX($D:$D,ROW()) - INDEX($F:$F,ROW())), "")</f>
        <v/>
      </c>
      <c r="H195" s="38" t="str" cm="1">
        <f t="array" ref="H195">IFERROR(IF(INDEX($G:$G,ROW())="","", MAX(0, IF($D$7="Yes", INT(INDEX($H:$H,ROW()-1) - INDEX($E:$E,ROW()) - INDEX($G:$G,ROW())) + IF(MOD(ROUNDDOWN(100*(INDEX($H:$H,ROW()-1) - INDEX($E:$E,ROW()) - INDEX($G:$G,ROW())),0),10)=9, 0.99, (MOD(ROUNDDOWN(100*(INDEX($H:$H,ROW()-1) - INDEX($E:$E,ROW()) - INDEX($G:$G,ROW())),0),100)+1)/100), INDEX($H:$H,ROW()-1) - INDEX($E:$E,ROW()) - INDEX($G:$G,ROW())))), "")</f>
        <v/>
      </c>
      <c r="I195" s="38"/>
      <c r="J195" s="38" t="str">
        <f t="shared" si="9"/>
        <v/>
      </c>
    </row>
    <row r="196" spans="2:10" ht="20" customHeight="1" x14ac:dyDescent="0.35">
      <c r="B196" s="3" t="str">
        <f t="shared" si="8"/>
        <v/>
      </c>
      <c r="C196" s="37" t="str" cm="1">
        <f t="array" ref="C196">IF($B196="","",_xlfn.SWITCH($D$17,"Monthly",EDATE($C195,1),"Annually",EDATE($C195,12),"Weekly",$C195+7,"Bi-Weekly",$C195+14,"Semi-Monthly",$C195+15,"Semi-Annually",EDATE($C195,6),"Quarterly",EDATE($C195,3),""))</f>
        <v/>
      </c>
      <c r="D196" s="38" t="str">
        <f t="shared" si="7"/>
        <v/>
      </c>
      <c r="E196" s="38"/>
      <c r="F196" s="38" t="str" cm="1">
        <f t="array" ref="F196">IF(INDEX($B:$B,ROW())="","", IF($D$7="Yes", INT(IF($D$8="Flat", $D$14*$D$15/$D$20, INDEX($H:$H,ROW()-1)*$D$15/$D$20)) + IF(MOD(ROUNDDOWN(100*IF($D$8="Flat", $D$14*$D$15/$D$20, INDEX($H:$H,ROW()-1)*$D$15/$D$20),0),10)=9, 0.99, (MOD(ROUNDDOWN(100*IF($D$8="Flat", $D$14*$D$15/$D$20, INDEX($H:$H,ROW()-1)*$D$15/$D$20),0),100)+1)/100), IF($D$8="Flat", $D$14*$D$15/$D$20, INDEX($H:$H,ROW()-1)*$D$15/$D$20)))</f>
        <v/>
      </c>
      <c r="G196" s="38" t="str" cm="1">
        <f t="array" ref="G196">IFERROR(IF($D$7="Yes", INT(INDEX($D:$D,ROW()) - INDEX($F:$F,ROW())) + IF(MOD(ROUNDDOWN(100*(INDEX($D:$D,ROW()) - INDEX($F:$F,ROW())),0),10)=9, 0.99, (MOD(ROUNDDOWN(100*(INDEX($D:$D,ROW()) - INDEX($F:$F,ROW())),0),100)+1)/100), INDEX($D:$D,ROW()) - INDEX($F:$F,ROW())), "")</f>
        <v/>
      </c>
      <c r="H196" s="38" t="str" cm="1">
        <f t="array" ref="H196">IFERROR(IF(INDEX($G:$G,ROW())="","", MAX(0, IF($D$7="Yes", INT(INDEX($H:$H,ROW()-1) - INDEX($E:$E,ROW()) - INDEX($G:$G,ROW())) + IF(MOD(ROUNDDOWN(100*(INDEX($H:$H,ROW()-1) - INDEX($E:$E,ROW()) - INDEX($G:$G,ROW())),0),10)=9, 0.99, (MOD(ROUNDDOWN(100*(INDEX($H:$H,ROW()-1) - INDEX($E:$E,ROW()) - INDEX($G:$G,ROW())),0),100)+1)/100), INDEX($H:$H,ROW()-1) - INDEX($E:$E,ROW()) - INDEX($G:$G,ROW())))), "")</f>
        <v/>
      </c>
      <c r="I196" s="38"/>
      <c r="J196" s="38" t="str">
        <f t="shared" si="9"/>
        <v/>
      </c>
    </row>
    <row r="197" spans="2:10" ht="20" customHeight="1" x14ac:dyDescent="0.35">
      <c r="B197" s="3" t="str">
        <f t="shared" si="8"/>
        <v/>
      </c>
      <c r="C197" s="37" t="str" cm="1">
        <f t="array" ref="C197">IF($B197="","",_xlfn.SWITCH($D$17,"Monthly",EDATE($C196,1),"Annually",EDATE($C196,12),"Weekly",$C196+7,"Bi-Weekly",$C196+14,"Semi-Monthly",$C196+15,"Semi-Annually",EDATE($C196,6),"Quarterly",EDATE($C196,3),""))</f>
        <v/>
      </c>
      <c r="D197" s="38" t="str">
        <f t="shared" si="7"/>
        <v/>
      </c>
      <c r="E197" s="38"/>
      <c r="F197" s="38" t="str" cm="1">
        <f t="array" ref="F197">IF(INDEX($B:$B,ROW())="","", IF($D$7="Yes", INT(IF($D$8="Flat", $D$14*$D$15/$D$20, INDEX($H:$H,ROW()-1)*$D$15/$D$20)) + IF(MOD(ROUNDDOWN(100*IF($D$8="Flat", $D$14*$D$15/$D$20, INDEX($H:$H,ROW()-1)*$D$15/$D$20),0),10)=9, 0.99, (MOD(ROUNDDOWN(100*IF($D$8="Flat", $D$14*$D$15/$D$20, INDEX($H:$H,ROW()-1)*$D$15/$D$20),0),100)+1)/100), IF($D$8="Flat", $D$14*$D$15/$D$20, INDEX($H:$H,ROW()-1)*$D$15/$D$20)))</f>
        <v/>
      </c>
      <c r="G197" s="38" t="str" cm="1">
        <f t="array" ref="G197">IFERROR(IF($D$7="Yes", INT(INDEX($D:$D,ROW()) - INDEX($F:$F,ROW())) + IF(MOD(ROUNDDOWN(100*(INDEX($D:$D,ROW()) - INDEX($F:$F,ROW())),0),10)=9, 0.99, (MOD(ROUNDDOWN(100*(INDEX($D:$D,ROW()) - INDEX($F:$F,ROW())),0),100)+1)/100), INDEX($D:$D,ROW()) - INDEX($F:$F,ROW())), "")</f>
        <v/>
      </c>
      <c r="H197" s="38" t="str" cm="1">
        <f t="array" ref="H197">IFERROR(IF(INDEX($G:$G,ROW())="","", MAX(0, IF($D$7="Yes", INT(INDEX($H:$H,ROW()-1) - INDEX($E:$E,ROW()) - INDEX($G:$G,ROW())) + IF(MOD(ROUNDDOWN(100*(INDEX($H:$H,ROW()-1) - INDEX($E:$E,ROW()) - INDEX($G:$G,ROW())),0),10)=9, 0.99, (MOD(ROUNDDOWN(100*(INDEX($H:$H,ROW()-1) - INDEX($E:$E,ROW()) - INDEX($G:$G,ROW())),0),100)+1)/100), INDEX($H:$H,ROW()-1) - INDEX($E:$E,ROW()) - INDEX($G:$G,ROW())))), "")</f>
        <v/>
      </c>
      <c r="I197" s="38"/>
      <c r="J197" s="38" t="str">
        <f t="shared" si="9"/>
        <v/>
      </c>
    </row>
    <row r="198" spans="2:10" ht="20" customHeight="1" x14ac:dyDescent="0.35">
      <c r="B198" s="3" t="str">
        <f t="shared" si="8"/>
        <v/>
      </c>
      <c r="C198" s="37" t="str" cm="1">
        <f t="array" ref="C198">IF($B198="","",_xlfn.SWITCH($D$17,"Monthly",EDATE($C197,1),"Annually",EDATE($C197,12),"Weekly",$C197+7,"Bi-Weekly",$C197+14,"Semi-Monthly",$C197+15,"Semi-Annually",EDATE($C197,6),"Quarterly",EDATE($C197,3),""))</f>
        <v/>
      </c>
      <c r="D198" s="38" t="str">
        <f t="shared" si="7"/>
        <v/>
      </c>
      <c r="E198" s="38"/>
      <c r="F198" s="38" t="str" cm="1">
        <f t="array" ref="F198">IF(INDEX($B:$B,ROW())="","", IF($D$7="Yes", INT(IF($D$8="Flat", $D$14*$D$15/$D$20, INDEX($H:$H,ROW()-1)*$D$15/$D$20)) + IF(MOD(ROUNDDOWN(100*IF($D$8="Flat", $D$14*$D$15/$D$20, INDEX($H:$H,ROW()-1)*$D$15/$D$20),0),10)=9, 0.99, (MOD(ROUNDDOWN(100*IF($D$8="Flat", $D$14*$D$15/$D$20, INDEX($H:$H,ROW()-1)*$D$15/$D$20),0),100)+1)/100), IF($D$8="Flat", $D$14*$D$15/$D$20, INDEX($H:$H,ROW()-1)*$D$15/$D$20)))</f>
        <v/>
      </c>
      <c r="G198" s="38" t="str" cm="1">
        <f t="array" ref="G198">IFERROR(IF($D$7="Yes", INT(INDEX($D:$D,ROW()) - INDEX($F:$F,ROW())) + IF(MOD(ROUNDDOWN(100*(INDEX($D:$D,ROW()) - INDEX($F:$F,ROW())),0),10)=9, 0.99, (MOD(ROUNDDOWN(100*(INDEX($D:$D,ROW()) - INDEX($F:$F,ROW())),0),100)+1)/100), INDEX($D:$D,ROW()) - INDEX($F:$F,ROW())), "")</f>
        <v/>
      </c>
      <c r="H198" s="38" t="str" cm="1">
        <f t="array" ref="H198">IFERROR(IF(INDEX($G:$G,ROW())="","", MAX(0, IF($D$7="Yes", INT(INDEX($H:$H,ROW()-1) - INDEX($E:$E,ROW()) - INDEX($G:$G,ROW())) + IF(MOD(ROUNDDOWN(100*(INDEX($H:$H,ROW()-1) - INDEX($E:$E,ROW()) - INDEX($G:$G,ROW())),0),10)=9, 0.99, (MOD(ROUNDDOWN(100*(INDEX($H:$H,ROW()-1) - INDEX($E:$E,ROW()) - INDEX($G:$G,ROW())),0),100)+1)/100), INDEX($H:$H,ROW()-1) - INDEX($E:$E,ROW()) - INDEX($G:$G,ROW())))), "")</f>
        <v/>
      </c>
      <c r="I198" s="38"/>
      <c r="J198" s="38" t="str">
        <f t="shared" si="9"/>
        <v/>
      </c>
    </row>
    <row r="199" spans="2:10" ht="20" customHeight="1" x14ac:dyDescent="0.35">
      <c r="B199" s="3" t="str">
        <f t="shared" si="8"/>
        <v/>
      </c>
      <c r="C199" s="37" t="str" cm="1">
        <f t="array" ref="C199">IF($B199="","",_xlfn.SWITCH($D$17,"Monthly",EDATE($C198,1),"Annually",EDATE($C198,12),"Weekly",$C198+7,"Bi-Weekly",$C198+14,"Semi-Monthly",$C198+15,"Semi-Annually",EDATE($C198,6),"Quarterly",EDATE($C198,3),""))</f>
        <v/>
      </c>
      <c r="D199" s="38" t="str">
        <f t="shared" si="7"/>
        <v/>
      </c>
      <c r="E199" s="38"/>
      <c r="F199" s="38" t="str" cm="1">
        <f t="array" ref="F199">IF(INDEX($B:$B,ROW())="","", IF($D$7="Yes", INT(IF($D$8="Flat", $D$14*$D$15/$D$20, INDEX($H:$H,ROW()-1)*$D$15/$D$20)) + IF(MOD(ROUNDDOWN(100*IF($D$8="Flat", $D$14*$D$15/$D$20, INDEX($H:$H,ROW()-1)*$D$15/$D$20),0),10)=9, 0.99, (MOD(ROUNDDOWN(100*IF($D$8="Flat", $D$14*$D$15/$D$20, INDEX($H:$H,ROW()-1)*$D$15/$D$20),0),100)+1)/100), IF($D$8="Flat", $D$14*$D$15/$D$20, INDEX($H:$H,ROW()-1)*$D$15/$D$20)))</f>
        <v/>
      </c>
      <c r="G199" s="38" t="str" cm="1">
        <f t="array" ref="G199">IFERROR(IF($D$7="Yes", INT(INDEX($D:$D,ROW()) - INDEX($F:$F,ROW())) + IF(MOD(ROUNDDOWN(100*(INDEX($D:$D,ROW()) - INDEX($F:$F,ROW())),0),10)=9, 0.99, (MOD(ROUNDDOWN(100*(INDEX($D:$D,ROW()) - INDEX($F:$F,ROW())),0),100)+1)/100), INDEX($D:$D,ROW()) - INDEX($F:$F,ROW())), "")</f>
        <v/>
      </c>
      <c r="H199" s="38" t="str" cm="1">
        <f t="array" ref="H199">IFERROR(IF(INDEX($G:$G,ROW())="","", MAX(0, IF($D$7="Yes", INT(INDEX($H:$H,ROW()-1) - INDEX($E:$E,ROW()) - INDEX($G:$G,ROW())) + IF(MOD(ROUNDDOWN(100*(INDEX($H:$H,ROW()-1) - INDEX($E:$E,ROW()) - INDEX($G:$G,ROW())),0),10)=9, 0.99, (MOD(ROUNDDOWN(100*(INDEX($H:$H,ROW()-1) - INDEX($E:$E,ROW()) - INDEX($G:$G,ROW())),0),100)+1)/100), INDEX($H:$H,ROW()-1) - INDEX($E:$E,ROW()) - INDEX($G:$G,ROW())))), "")</f>
        <v/>
      </c>
      <c r="I199" s="38"/>
      <c r="J199" s="38" t="str">
        <f t="shared" si="9"/>
        <v/>
      </c>
    </row>
    <row r="200" spans="2:10" ht="20" customHeight="1" x14ac:dyDescent="0.35">
      <c r="B200" s="3" t="str">
        <f t="shared" si="8"/>
        <v/>
      </c>
      <c r="C200" s="37" t="str" cm="1">
        <f t="array" ref="C200">IF($B200="","",_xlfn.SWITCH($D$17,"Monthly",EDATE($C199,1),"Annually",EDATE($C199,12),"Weekly",$C199+7,"Bi-Weekly",$C199+14,"Semi-Monthly",$C199+15,"Semi-Annually",EDATE($C199,6),"Quarterly",EDATE($C199,3),""))</f>
        <v/>
      </c>
      <c r="D200" s="38" t="str">
        <f t="shared" si="7"/>
        <v/>
      </c>
      <c r="E200" s="38"/>
      <c r="F200" s="38" t="str" cm="1">
        <f t="array" ref="F200">IF(INDEX($B:$B,ROW())="","", IF($D$7="Yes", INT(IF($D$8="Flat", $D$14*$D$15/$D$20, INDEX($H:$H,ROW()-1)*$D$15/$D$20)) + IF(MOD(ROUNDDOWN(100*IF($D$8="Flat", $D$14*$D$15/$D$20, INDEX($H:$H,ROW()-1)*$D$15/$D$20),0),10)=9, 0.99, (MOD(ROUNDDOWN(100*IF($D$8="Flat", $D$14*$D$15/$D$20, INDEX($H:$H,ROW()-1)*$D$15/$D$20),0),100)+1)/100), IF($D$8="Flat", $D$14*$D$15/$D$20, INDEX($H:$H,ROW()-1)*$D$15/$D$20)))</f>
        <v/>
      </c>
      <c r="G200" s="38" t="str" cm="1">
        <f t="array" ref="G200">IFERROR(IF($D$7="Yes", INT(INDEX($D:$D,ROW()) - INDEX($F:$F,ROW())) + IF(MOD(ROUNDDOWN(100*(INDEX($D:$D,ROW()) - INDEX($F:$F,ROW())),0),10)=9, 0.99, (MOD(ROUNDDOWN(100*(INDEX($D:$D,ROW()) - INDEX($F:$F,ROW())),0),100)+1)/100), INDEX($D:$D,ROW()) - INDEX($F:$F,ROW())), "")</f>
        <v/>
      </c>
      <c r="H200" s="38" t="str" cm="1">
        <f t="array" ref="H200">IFERROR(IF(INDEX($G:$G,ROW())="","", MAX(0, IF($D$7="Yes", INT(INDEX($H:$H,ROW()-1) - INDEX($E:$E,ROW()) - INDEX($G:$G,ROW())) + IF(MOD(ROUNDDOWN(100*(INDEX($H:$H,ROW()-1) - INDEX($E:$E,ROW()) - INDEX($G:$G,ROW())),0),10)=9, 0.99, (MOD(ROUNDDOWN(100*(INDEX($H:$H,ROW()-1) - INDEX($E:$E,ROW()) - INDEX($G:$G,ROW())),0),100)+1)/100), INDEX($H:$H,ROW()-1) - INDEX($E:$E,ROW()) - INDEX($G:$G,ROW())))), "")</f>
        <v/>
      </c>
      <c r="I200" s="38"/>
      <c r="J200" s="38" t="str">
        <f t="shared" si="9"/>
        <v/>
      </c>
    </row>
    <row r="201" spans="2:10" ht="20" customHeight="1" x14ac:dyDescent="0.35">
      <c r="B201" s="3" t="str">
        <f t="shared" si="8"/>
        <v/>
      </c>
      <c r="C201" s="37" t="str" cm="1">
        <f t="array" ref="C201">IF($B201="","",_xlfn.SWITCH($D$17,"Monthly",EDATE($C200,1),"Annually",EDATE($C200,12),"Weekly",$C200+7,"Bi-Weekly",$C200+14,"Semi-Monthly",$C200+15,"Semi-Annually",EDATE($C200,6),"Quarterly",EDATE($C200,3),""))</f>
        <v/>
      </c>
      <c r="D201" s="38" t="str">
        <f t="shared" si="7"/>
        <v/>
      </c>
      <c r="E201" s="38"/>
      <c r="F201" s="38" t="str" cm="1">
        <f t="array" ref="F201">IF(INDEX($B:$B,ROW())="","", IF($D$7="Yes", INT(IF($D$8="Flat", $D$14*$D$15/$D$20, INDEX($H:$H,ROW()-1)*$D$15/$D$20)) + IF(MOD(ROUNDDOWN(100*IF($D$8="Flat", $D$14*$D$15/$D$20, INDEX($H:$H,ROW()-1)*$D$15/$D$20),0),10)=9, 0.99, (MOD(ROUNDDOWN(100*IF($D$8="Flat", $D$14*$D$15/$D$20, INDEX($H:$H,ROW()-1)*$D$15/$D$20),0),100)+1)/100), IF($D$8="Flat", $D$14*$D$15/$D$20, INDEX($H:$H,ROW()-1)*$D$15/$D$20)))</f>
        <v/>
      </c>
      <c r="G201" s="38" t="str" cm="1">
        <f t="array" ref="G201">IFERROR(IF($D$7="Yes", INT(INDEX($D:$D,ROW()) - INDEX($F:$F,ROW())) + IF(MOD(ROUNDDOWN(100*(INDEX($D:$D,ROW()) - INDEX($F:$F,ROW())),0),10)=9, 0.99, (MOD(ROUNDDOWN(100*(INDEX($D:$D,ROW()) - INDEX($F:$F,ROW())),0),100)+1)/100), INDEX($D:$D,ROW()) - INDEX($F:$F,ROW())), "")</f>
        <v/>
      </c>
      <c r="H201" s="38" t="str" cm="1">
        <f t="array" ref="H201">IFERROR(IF(INDEX($G:$G,ROW())="","", MAX(0, IF($D$7="Yes", INT(INDEX($H:$H,ROW()-1) - INDEX($E:$E,ROW()) - INDEX($G:$G,ROW())) + IF(MOD(ROUNDDOWN(100*(INDEX($H:$H,ROW()-1) - INDEX($E:$E,ROW()) - INDEX($G:$G,ROW())),0),10)=9, 0.99, (MOD(ROUNDDOWN(100*(INDEX($H:$H,ROW()-1) - INDEX($E:$E,ROW()) - INDEX($G:$G,ROW())),0),100)+1)/100), INDEX($H:$H,ROW()-1) - INDEX($E:$E,ROW()) - INDEX($G:$G,ROW())))), "")</f>
        <v/>
      </c>
      <c r="I201" s="38"/>
      <c r="J201" s="38" t="str">
        <f t="shared" si="9"/>
        <v/>
      </c>
    </row>
    <row r="202" spans="2:10" ht="20" customHeight="1" x14ac:dyDescent="0.35">
      <c r="B202" s="3" t="str">
        <f t="shared" si="8"/>
        <v/>
      </c>
      <c r="C202" s="37" t="str" cm="1">
        <f t="array" ref="C202">IF($B202="","",_xlfn.SWITCH($D$17,"Monthly",EDATE($C201,1),"Annually",EDATE($C201,12),"Weekly",$C201+7,"Bi-Weekly",$C201+14,"Semi-Monthly",$C201+15,"Semi-Annually",EDATE($C201,6),"Quarterly",EDATE($C201,3),""))</f>
        <v/>
      </c>
      <c r="D202" s="38" t="str">
        <f t="shared" si="7"/>
        <v/>
      </c>
      <c r="E202" s="38"/>
      <c r="F202" s="38" t="str" cm="1">
        <f t="array" ref="F202">IF(INDEX($B:$B,ROW())="","", IF($D$7="Yes", INT(IF($D$8="Flat", $D$14*$D$15/$D$20, INDEX($H:$H,ROW()-1)*$D$15/$D$20)) + IF(MOD(ROUNDDOWN(100*IF($D$8="Flat", $D$14*$D$15/$D$20, INDEX($H:$H,ROW()-1)*$D$15/$D$20),0),10)=9, 0.99, (MOD(ROUNDDOWN(100*IF($D$8="Flat", $D$14*$D$15/$D$20, INDEX($H:$H,ROW()-1)*$D$15/$D$20),0),100)+1)/100), IF($D$8="Flat", $D$14*$D$15/$D$20, INDEX($H:$H,ROW()-1)*$D$15/$D$20)))</f>
        <v/>
      </c>
      <c r="G202" s="38" t="str" cm="1">
        <f t="array" ref="G202">IFERROR(IF($D$7="Yes", INT(INDEX($D:$D,ROW()) - INDEX($F:$F,ROW())) + IF(MOD(ROUNDDOWN(100*(INDEX($D:$D,ROW()) - INDEX($F:$F,ROW())),0),10)=9, 0.99, (MOD(ROUNDDOWN(100*(INDEX($D:$D,ROW()) - INDEX($F:$F,ROW())),0),100)+1)/100), INDEX($D:$D,ROW()) - INDEX($F:$F,ROW())), "")</f>
        <v/>
      </c>
      <c r="H202" s="38" t="str" cm="1">
        <f t="array" ref="H202">IFERROR(IF(INDEX($G:$G,ROW())="","", MAX(0, IF($D$7="Yes", INT(INDEX($H:$H,ROW()-1) - INDEX($E:$E,ROW()) - INDEX($G:$G,ROW())) + IF(MOD(ROUNDDOWN(100*(INDEX($H:$H,ROW()-1) - INDEX($E:$E,ROW()) - INDEX($G:$G,ROW())),0),10)=9, 0.99, (MOD(ROUNDDOWN(100*(INDEX($H:$H,ROW()-1) - INDEX($E:$E,ROW()) - INDEX($G:$G,ROW())),0),100)+1)/100), INDEX($H:$H,ROW()-1) - INDEX($E:$E,ROW()) - INDEX($G:$G,ROW())))), "")</f>
        <v/>
      </c>
      <c r="I202" s="38"/>
      <c r="J202" s="38" t="str">
        <f t="shared" si="9"/>
        <v/>
      </c>
    </row>
    <row r="203" spans="2:10" ht="20" customHeight="1" x14ac:dyDescent="0.35">
      <c r="B203" s="3" t="str">
        <f t="shared" si="8"/>
        <v/>
      </c>
      <c r="C203" s="37" t="str" cm="1">
        <f t="array" ref="C203">IF($B203="","",_xlfn.SWITCH($D$17,"Monthly",EDATE($C202,1),"Annually",EDATE($C202,12),"Weekly",$C202+7,"Bi-Weekly",$C202+14,"Semi-Monthly",$C202+15,"Semi-Annually",EDATE($C202,6),"Quarterly",EDATE($C202,3),""))</f>
        <v/>
      </c>
      <c r="D203" s="38" t="str">
        <f t="shared" si="7"/>
        <v/>
      </c>
      <c r="E203" s="38"/>
      <c r="F203" s="38" t="str" cm="1">
        <f t="array" ref="F203">IF(INDEX($B:$B,ROW())="","", IF($D$7="Yes", INT(IF($D$8="Flat", $D$14*$D$15/$D$20, INDEX($H:$H,ROW()-1)*$D$15/$D$20)) + IF(MOD(ROUNDDOWN(100*IF($D$8="Flat", $D$14*$D$15/$D$20, INDEX($H:$H,ROW()-1)*$D$15/$D$20),0),10)=9, 0.99, (MOD(ROUNDDOWN(100*IF($D$8="Flat", $D$14*$D$15/$D$20, INDEX($H:$H,ROW()-1)*$D$15/$D$20),0),100)+1)/100), IF($D$8="Flat", $D$14*$D$15/$D$20, INDEX($H:$H,ROW()-1)*$D$15/$D$20)))</f>
        <v/>
      </c>
      <c r="G203" s="38" t="str" cm="1">
        <f t="array" ref="G203">IFERROR(IF($D$7="Yes", INT(INDEX($D:$D,ROW()) - INDEX($F:$F,ROW())) + IF(MOD(ROUNDDOWN(100*(INDEX($D:$D,ROW()) - INDEX($F:$F,ROW())),0),10)=9, 0.99, (MOD(ROUNDDOWN(100*(INDEX($D:$D,ROW()) - INDEX($F:$F,ROW())),0),100)+1)/100), INDEX($D:$D,ROW()) - INDEX($F:$F,ROW())), "")</f>
        <v/>
      </c>
      <c r="H203" s="38" t="str" cm="1">
        <f t="array" ref="H203">IFERROR(IF(INDEX($G:$G,ROW())="","", MAX(0, IF($D$7="Yes", INT(INDEX($H:$H,ROW()-1) - INDEX($E:$E,ROW()) - INDEX($G:$G,ROW())) + IF(MOD(ROUNDDOWN(100*(INDEX($H:$H,ROW()-1) - INDEX($E:$E,ROW()) - INDEX($G:$G,ROW())),0),10)=9, 0.99, (MOD(ROUNDDOWN(100*(INDEX($H:$H,ROW()-1) - INDEX($E:$E,ROW()) - INDEX($G:$G,ROW())),0),100)+1)/100), INDEX($H:$H,ROW()-1) - INDEX($E:$E,ROW()) - INDEX($G:$G,ROW())))), "")</f>
        <v/>
      </c>
      <c r="I203" s="38"/>
      <c r="J203" s="38" t="str">
        <f t="shared" si="9"/>
        <v/>
      </c>
    </row>
    <row r="204" spans="2:10" ht="20" customHeight="1" x14ac:dyDescent="0.35">
      <c r="B204" s="3" t="str">
        <f t="shared" si="8"/>
        <v/>
      </c>
      <c r="C204" s="37" t="str" cm="1">
        <f t="array" ref="C204">IF($B204="","",_xlfn.SWITCH($D$17,"Monthly",EDATE($C203,1),"Annually",EDATE($C203,12),"Weekly",$C203+7,"Bi-Weekly",$C203+14,"Semi-Monthly",$C203+15,"Semi-Annually",EDATE($C203,6),"Quarterly",EDATE($C203,3),""))</f>
        <v/>
      </c>
      <c r="D204" s="38" t="str">
        <f t="shared" si="7"/>
        <v/>
      </c>
      <c r="E204" s="38"/>
      <c r="F204" s="38" t="str" cm="1">
        <f t="array" ref="F204">IF(INDEX($B:$B,ROW())="","", IF($D$7="Yes", INT(IF($D$8="Flat", $D$14*$D$15/$D$20, INDEX($H:$H,ROW()-1)*$D$15/$D$20)) + IF(MOD(ROUNDDOWN(100*IF($D$8="Flat", $D$14*$D$15/$D$20, INDEX($H:$H,ROW()-1)*$D$15/$D$20),0),10)=9, 0.99, (MOD(ROUNDDOWN(100*IF($D$8="Flat", $D$14*$D$15/$D$20, INDEX($H:$H,ROW()-1)*$D$15/$D$20),0),100)+1)/100), IF($D$8="Flat", $D$14*$D$15/$D$20, INDEX($H:$H,ROW()-1)*$D$15/$D$20)))</f>
        <v/>
      </c>
      <c r="G204" s="38" t="str" cm="1">
        <f t="array" ref="G204">IFERROR(IF($D$7="Yes", INT(INDEX($D:$D,ROW()) - INDEX($F:$F,ROW())) + IF(MOD(ROUNDDOWN(100*(INDEX($D:$D,ROW()) - INDEX($F:$F,ROW())),0),10)=9, 0.99, (MOD(ROUNDDOWN(100*(INDEX($D:$D,ROW()) - INDEX($F:$F,ROW())),0),100)+1)/100), INDEX($D:$D,ROW()) - INDEX($F:$F,ROW())), "")</f>
        <v/>
      </c>
      <c r="H204" s="38" t="str" cm="1">
        <f t="array" ref="H204">IFERROR(IF(INDEX($G:$G,ROW())="","", MAX(0, IF($D$7="Yes", INT(INDEX($H:$H,ROW()-1) - INDEX($E:$E,ROW()) - INDEX($G:$G,ROW())) + IF(MOD(ROUNDDOWN(100*(INDEX($H:$H,ROW()-1) - INDEX($E:$E,ROW()) - INDEX($G:$G,ROW())),0),10)=9, 0.99, (MOD(ROUNDDOWN(100*(INDEX($H:$H,ROW()-1) - INDEX($E:$E,ROW()) - INDEX($G:$G,ROW())),0),100)+1)/100), INDEX($H:$H,ROW()-1) - INDEX($E:$E,ROW()) - INDEX($G:$G,ROW())))), "")</f>
        <v/>
      </c>
      <c r="I204" s="38"/>
      <c r="J204" s="38" t="str">
        <f t="shared" si="9"/>
        <v/>
      </c>
    </row>
    <row r="205" spans="2:10" ht="20" customHeight="1" x14ac:dyDescent="0.35">
      <c r="B205" s="3" t="str">
        <f t="shared" si="8"/>
        <v/>
      </c>
      <c r="C205" s="37" t="str" cm="1">
        <f t="array" ref="C205">IF($B205="","",_xlfn.SWITCH($D$17,"Monthly",EDATE($C204,1),"Annually",EDATE($C204,12),"Weekly",$C204+7,"Bi-Weekly",$C204+14,"Semi-Monthly",$C204+15,"Semi-Annually",EDATE($C204,6),"Quarterly",EDATE($C204,3),""))</f>
        <v/>
      </c>
      <c r="D205" s="38" t="str">
        <f t="shared" si="7"/>
        <v/>
      </c>
      <c r="E205" s="38"/>
      <c r="F205" s="38" t="str" cm="1">
        <f t="array" ref="F205">IF(INDEX($B:$B,ROW())="","", IF($D$7="Yes", INT(IF($D$8="Flat", $D$14*$D$15/$D$20, INDEX($H:$H,ROW()-1)*$D$15/$D$20)) + IF(MOD(ROUNDDOWN(100*IF($D$8="Flat", $D$14*$D$15/$D$20, INDEX($H:$H,ROW()-1)*$D$15/$D$20),0),10)=9, 0.99, (MOD(ROUNDDOWN(100*IF($D$8="Flat", $D$14*$D$15/$D$20, INDEX($H:$H,ROW()-1)*$D$15/$D$20),0),100)+1)/100), IF($D$8="Flat", $D$14*$D$15/$D$20, INDEX($H:$H,ROW()-1)*$D$15/$D$20)))</f>
        <v/>
      </c>
      <c r="G205" s="38" t="str" cm="1">
        <f t="array" ref="G205">IFERROR(IF($D$7="Yes", INT(INDEX($D:$D,ROW()) - INDEX($F:$F,ROW())) + IF(MOD(ROUNDDOWN(100*(INDEX($D:$D,ROW()) - INDEX($F:$F,ROW())),0),10)=9, 0.99, (MOD(ROUNDDOWN(100*(INDEX($D:$D,ROW()) - INDEX($F:$F,ROW())),0),100)+1)/100), INDEX($D:$D,ROW()) - INDEX($F:$F,ROW())), "")</f>
        <v/>
      </c>
      <c r="H205" s="38" t="str" cm="1">
        <f t="array" ref="H205">IFERROR(IF(INDEX($G:$G,ROW())="","", MAX(0, IF($D$7="Yes", INT(INDEX($H:$H,ROW()-1) - INDEX($E:$E,ROW()) - INDEX($G:$G,ROW())) + IF(MOD(ROUNDDOWN(100*(INDEX($H:$H,ROW()-1) - INDEX($E:$E,ROW()) - INDEX($G:$G,ROW())),0),10)=9, 0.99, (MOD(ROUNDDOWN(100*(INDEX($H:$H,ROW()-1) - INDEX($E:$E,ROW()) - INDEX($G:$G,ROW())),0),100)+1)/100), INDEX($H:$H,ROW()-1) - INDEX($E:$E,ROW()) - INDEX($G:$G,ROW())))), "")</f>
        <v/>
      </c>
      <c r="I205" s="38"/>
      <c r="J205" s="38" t="str">
        <f t="shared" si="9"/>
        <v/>
      </c>
    </row>
    <row r="206" spans="2:10" ht="20" customHeight="1" x14ac:dyDescent="0.35">
      <c r="B206" s="3" t="str">
        <f t="shared" si="8"/>
        <v/>
      </c>
      <c r="C206" s="37" t="str" cm="1">
        <f t="array" ref="C206">IF($B206="","",_xlfn.SWITCH($D$17,"Monthly",EDATE($C205,1),"Annually",EDATE($C205,12),"Weekly",$C205+7,"Bi-Weekly",$C205+14,"Semi-Monthly",$C205+15,"Semi-Annually",EDATE($C205,6),"Quarterly",EDATE($C205,3),""))</f>
        <v/>
      </c>
      <c r="D206" s="38" t="str">
        <f t="shared" si="7"/>
        <v/>
      </c>
      <c r="E206" s="38"/>
      <c r="F206" s="38" t="str" cm="1">
        <f t="array" ref="F206">IF(INDEX($B:$B,ROW())="","", IF($D$7="Yes", INT(IF($D$8="Flat", $D$14*$D$15/$D$20, INDEX($H:$H,ROW()-1)*$D$15/$D$20)) + IF(MOD(ROUNDDOWN(100*IF($D$8="Flat", $D$14*$D$15/$D$20, INDEX($H:$H,ROW()-1)*$D$15/$D$20),0),10)=9, 0.99, (MOD(ROUNDDOWN(100*IF($D$8="Flat", $D$14*$D$15/$D$20, INDEX($H:$H,ROW()-1)*$D$15/$D$20),0),100)+1)/100), IF($D$8="Flat", $D$14*$D$15/$D$20, INDEX($H:$H,ROW()-1)*$D$15/$D$20)))</f>
        <v/>
      </c>
      <c r="G206" s="38" t="str" cm="1">
        <f t="array" ref="G206">IFERROR(IF($D$7="Yes", INT(INDEX($D:$D,ROW()) - INDEX($F:$F,ROW())) + IF(MOD(ROUNDDOWN(100*(INDEX($D:$D,ROW()) - INDEX($F:$F,ROW())),0),10)=9, 0.99, (MOD(ROUNDDOWN(100*(INDEX($D:$D,ROW()) - INDEX($F:$F,ROW())),0),100)+1)/100), INDEX($D:$D,ROW()) - INDEX($F:$F,ROW())), "")</f>
        <v/>
      </c>
      <c r="H206" s="38" t="str" cm="1">
        <f t="array" ref="H206">IFERROR(IF(INDEX($G:$G,ROW())="","", MAX(0, IF($D$7="Yes", INT(INDEX($H:$H,ROW()-1) - INDEX($E:$E,ROW()) - INDEX($G:$G,ROW())) + IF(MOD(ROUNDDOWN(100*(INDEX($H:$H,ROW()-1) - INDEX($E:$E,ROW()) - INDEX($G:$G,ROW())),0),10)=9, 0.99, (MOD(ROUNDDOWN(100*(INDEX($H:$H,ROW()-1) - INDEX($E:$E,ROW()) - INDEX($G:$G,ROW())),0),100)+1)/100), INDEX($H:$H,ROW()-1) - INDEX($E:$E,ROW()) - INDEX($G:$G,ROW())))), "")</f>
        <v/>
      </c>
      <c r="I206" s="38"/>
      <c r="J206" s="38" t="str">
        <f t="shared" si="9"/>
        <v/>
      </c>
    </row>
    <row r="207" spans="2:10" ht="20" customHeight="1" x14ac:dyDescent="0.35">
      <c r="B207" s="3" t="str">
        <f t="shared" si="8"/>
        <v/>
      </c>
      <c r="C207" s="37" t="str" cm="1">
        <f t="array" ref="C207">IF($B207="","",_xlfn.SWITCH($D$17,"Monthly",EDATE($C206,1),"Annually",EDATE($C206,12),"Weekly",$C206+7,"Bi-Weekly",$C206+14,"Semi-Monthly",$C206+15,"Semi-Annually",EDATE($C206,6),"Quarterly",EDATE($C206,3),""))</f>
        <v/>
      </c>
      <c r="D207" s="38" t="str">
        <f t="shared" si="7"/>
        <v/>
      </c>
      <c r="E207" s="38"/>
      <c r="F207" s="38" t="str" cm="1">
        <f t="array" ref="F207">IF(INDEX($B:$B,ROW())="","", IF($D$7="Yes", INT(IF($D$8="Flat", $D$14*$D$15/$D$20, INDEX($H:$H,ROW()-1)*$D$15/$D$20)) + IF(MOD(ROUNDDOWN(100*IF($D$8="Flat", $D$14*$D$15/$D$20, INDEX($H:$H,ROW()-1)*$D$15/$D$20),0),10)=9, 0.99, (MOD(ROUNDDOWN(100*IF($D$8="Flat", $D$14*$D$15/$D$20, INDEX($H:$H,ROW()-1)*$D$15/$D$20),0),100)+1)/100), IF($D$8="Flat", $D$14*$D$15/$D$20, INDEX($H:$H,ROW()-1)*$D$15/$D$20)))</f>
        <v/>
      </c>
      <c r="G207" s="38" t="str" cm="1">
        <f t="array" ref="G207">IFERROR(IF($D$7="Yes", INT(INDEX($D:$D,ROW()) - INDEX($F:$F,ROW())) + IF(MOD(ROUNDDOWN(100*(INDEX($D:$D,ROW()) - INDEX($F:$F,ROW())),0),10)=9, 0.99, (MOD(ROUNDDOWN(100*(INDEX($D:$D,ROW()) - INDEX($F:$F,ROW())),0),100)+1)/100), INDEX($D:$D,ROW()) - INDEX($F:$F,ROW())), "")</f>
        <v/>
      </c>
      <c r="H207" s="38" t="str" cm="1">
        <f t="array" ref="H207">IFERROR(IF(INDEX($G:$G,ROW())="","", MAX(0, IF($D$7="Yes", INT(INDEX($H:$H,ROW()-1) - INDEX($E:$E,ROW()) - INDEX($G:$G,ROW())) + IF(MOD(ROUNDDOWN(100*(INDEX($H:$H,ROW()-1) - INDEX($E:$E,ROW()) - INDEX($G:$G,ROW())),0),10)=9, 0.99, (MOD(ROUNDDOWN(100*(INDEX($H:$H,ROW()-1) - INDEX($E:$E,ROW()) - INDEX($G:$G,ROW())),0),100)+1)/100), INDEX($H:$H,ROW()-1) - INDEX($E:$E,ROW()) - INDEX($G:$G,ROW())))), "")</f>
        <v/>
      </c>
      <c r="I207" s="38"/>
      <c r="J207" s="38" t="str">
        <f t="shared" si="9"/>
        <v/>
      </c>
    </row>
    <row r="208" spans="2:10" ht="20" customHeight="1" x14ac:dyDescent="0.35">
      <c r="B208" s="3" t="str">
        <f t="shared" si="8"/>
        <v/>
      </c>
      <c r="C208" s="37" t="str" cm="1">
        <f t="array" ref="C208">IF($B208="","",_xlfn.SWITCH($D$17,"Monthly",EDATE($C207,1),"Annually",EDATE($C207,12),"Weekly",$C207+7,"Bi-Weekly",$C207+14,"Semi-Monthly",$C207+15,"Semi-Annually",EDATE($C207,6),"Quarterly",EDATE($C207,3),""))</f>
        <v/>
      </c>
      <c r="D208" s="38" t="str">
        <f t="shared" si="7"/>
        <v/>
      </c>
      <c r="E208" s="38"/>
      <c r="F208" s="38" t="str" cm="1">
        <f t="array" ref="F208">IF(INDEX($B:$B,ROW())="","", IF($D$7="Yes", INT(IF($D$8="Flat", $D$14*$D$15/$D$20, INDEX($H:$H,ROW()-1)*$D$15/$D$20)) + IF(MOD(ROUNDDOWN(100*IF($D$8="Flat", $D$14*$D$15/$D$20, INDEX($H:$H,ROW()-1)*$D$15/$D$20),0),10)=9, 0.99, (MOD(ROUNDDOWN(100*IF($D$8="Flat", $D$14*$D$15/$D$20, INDEX($H:$H,ROW()-1)*$D$15/$D$20),0),100)+1)/100), IF($D$8="Flat", $D$14*$D$15/$D$20, INDEX($H:$H,ROW()-1)*$D$15/$D$20)))</f>
        <v/>
      </c>
      <c r="G208" s="38" t="str" cm="1">
        <f t="array" ref="G208">IFERROR(IF($D$7="Yes", INT(INDEX($D:$D,ROW()) - INDEX($F:$F,ROW())) + IF(MOD(ROUNDDOWN(100*(INDEX($D:$D,ROW()) - INDEX($F:$F,ROW())),0),10)=9, 0.99, (MOD(ROUNDDOWN(100*(INDEX($D:$D,ROW()) - INDEX($F:$F,ROW())),0),100)+1)/100), INDEX($D:$D,ROW()) - INDEX($F:$F,ROW())), "")</f>
        <v/>
      </c>
      <c r="H208" s="38" t="str" cm="1">
        <f t="array" ref="H208">IFERROR(IF(INDEX($G:$G,ROW())="","", MAX(0, IF($D$7="Yes", INT(INDEX($H:$H,ROW()-1) - INDEX($E:$E,ROW()) - INDEX($G:$G,ROW())) + IF(MOD(ROUNDDOWN(100*(INDEX($H:$H,ROW()-1) - INDEX($E:$E,ROW()) - INDEX($G:$G,ROW())),0),10)=9, 0.99, (MOD(ROUNDDOWN(100*(INDEX($H:$H,ROW()-1) - INDEX($E:$E,ROW()) - INDEX($G:$G,ROW())),0),100)+1)/100), INDEX($H:$H,ROW()-1) - INDEX($E:$E,ROW()) - INDEX($G:$G,ROW())))), "")</f>
        <v/>
      </c>
      <c r="I208" s="38"/>
      <c r="J208" s="38" t="str">
        <f t="shared" si="9"/>
        <v/>
      </c>
    </row>
    <row r="209" spans="2:10" ht="20" customHeight="1" x14ac:dyDescent="0.35">
      <c r="B209" s="3" t="str">
        <f t="shared" si="8"/>
        <v/>
      </c>
      <c r="C209" s="37" t="str" cm="1">
        <f t="array" ref="C209">IF($B209="","",_xlfn.SWITCH($D$17,"Monthly",EDATE($C208,1),"Annually",EDATE($C208,12),"Weekly",$C208+7,"Bi-Weekly",$C208+14,"Semi-Monthly",$C208+15,"Semi-Annually",EDATE($C208,6),"Quarterly",EDATE($C208,3),""))</f>
        <v/>
      </c>
      <c r="D209" s="38" t="str">
        <f t="shared" si="7"/>
        <v/>
      </c>
      <c r="E209" s="38"/>
      <c r="F209" s="38" t="str" cm="1">
        <f t="array" ref="F209">IF(INDEX($B:$B,ROW())="","", IF($D$7="Yes", INT(IF($D$8="Flat", $D$14*$D$15/$D$20, INDEX($H:$H,ROW()-1)*$D$15/$D$20)) + IF(MOD(ROUNDDOWN(100*IF($D$8="Flat", $D$14*$D$15/$D$20, INDEX($H:$H,ROW()-1)*$D$15/$D$20),0),10)=9, 0.99, (MOD(ROUNDDOWN(100*IF($D$8="Flat", $D$14*$D$15/$D$20, INDEX($H:$H,ROW()-1)*$D$15/$D$20),0),100)+1)/100), IF($D$8="Flat", $D$14*$D$15/$D$20, INDEX($H:$H,ROW()-1)*$D$15/$D$20)))</f>
        <v/>
      </c>
      <c r="G209" s="38" t="str" cm="1">
        <f t="array" ref="G209">IFERROR(IF($D$7="Yes", INT(INDEX($D:$D,ROW()) - INDEX($F:$F,ROW())) + IF(MOD(ROUNDDOWN(100*(INDEX($D:$D,ROW()) - INDEX($F:$F,ROW())),0),10)=9, 0.99, (MOD(ROUNDDOWN(100*(INDEX($D:$D,ROW()) - INDEX($F:$F,ROW())),0),100)+1)/100), INDEX($D:$D,ROW()) - INDEX($F:$F,ROW())), "")</f>
        <v/>
      </c>
      <c r="H209" s="38" t="str" cm="1">
        <f t="array" ref="H209">IFERROR(IF(INDEX($G:$G,ROW())="","", MAX(0, IF($D$7="Yes", INT(INDEX($H:$H,ROW()-1) - INDEX($E:$E,ROW()) - INDEX($G:$G,ROW())) + IF(MOD(ROUNDDOWN(100*(INDEX($H:$H,ROW()-1) - INDEX($E:$E,ROW()) - INDEX($G:$G,ROW())),0),10)=9, 0.99, (MOD(ROUNDDOWN(100*(INDEX($H:$H,ROW()-1) - INDEX($E:$E,ROW()) - INDEX($G:$G,ROW())),0),100)+1)/100), INDEX($H:$H,ROW()-1) - INDEX($E:$E,ROW()) - INDEX($G:$G,ROW())))), "")</f>
        <v/>
      </c>
      <c r="I209" s="38"/>
      <c r="J209" s="38" t="str">
        <f t="shared" si="9"/>
        <v/>
      </c>
    </row>
    <row r="210" spans="2:10" ht="20" customHeight="1" x14ac:dyDescent="0.35">
      <c r="B210" s="3" t="str">
        <f t="shared" si="8"/>
        <v/>
      </c>
      <c r="C210" s="37" t="str" cm="1">
        <f t="array" ref="C210">IF($B210="","",_xlfn.SWITCH($D$17,"Monthly",EDATE($C209,1),"Annually",EDATE($C209,12),"Weekly",$C209+7,"Bi-Weekly",$C209+14,"Semi-Monthly",$C209+15,"Semi-Annually",EDATE($C209,6),"Quarterly",EDATE($C209,3),""))</f>
        <v/>
      </c>
      <c r="D210" s="38" t="str">
        <f t="shared" si="7"/>
        <v/>
      </c>
      <c r="E210" s="38"/>
      <c r="F210" s="38" t="str" cm="1">
        <f t="array" ref="F210">IF(INDEX($B:$B,ROW())="","", IF($D$7="Yes", INT(IF($D$8="Flat", $D$14*$D$15/$D$20, INDEX($H:$H,ROW()-1)*$D$15/$D$20)) + IF(MOD(ROUNDDOWN(100*IF($D$8="Flat", $D$14*$D$15/$D$20, INDEX($H:$H,ROW()-1)*$D$15/$D$20),0),10)=9, 0.99, (MOD(ROUNDDOWN(100*IF($D$8="Flat", $D$14*$D$15/$D$20, INDEX($H:$H,ROW()-1)*$D$15/$D$20),0),100)+1)/100), IF($D$8="Flat", $D$14*$D$15/$D$20, INDEX($H:$H,ROW()-1)*$D$15/$D$20)))</f>
        <v/>
      </c>
      <c r="G210" s="38" t="str" cm="1">
        <f t="array" ref="G210">IFERROR(IF($D$7="Yes", INT(INDEX($D:$D,ROW()) - INDEX($F:$F,ROW())) + IF(MOD(ROUNDDOWN(100*(INDEX($D:$D,ROW()) - INDEX($F:$F,ROW())),0),10)=9, 0.99, (MOD(ROUNDDOWN(100*(INDEX($D:$D,ROW()) - INDEX($F:$F,ROW())),0),100)+1)/100), INDEX($D:$D,ROW()) - INDEX($F:$F,ROW())), "")</f>
        <v/>
      </c>
      <c r="H210" s="38" t="str" cm="1">
        <f t="array" ref="H210">IFERROR(IF(INDEX($G:$G,ROW())="","", MAX(0, IF($D$7="Yes", INT(INDEX($H:$H,ROW()-1) - INDEX($E:$E,ROW()) - INDEX($G:$G,ROW())) + IF(MOD(ROUNDDOWN(100*(INDEX($H:$H,ROW()-1) - INDEX($E:$E,ROW()) - INDEX($G:$G,ROW())),0),10)=9, 0.99, (MOD(ROUNDDOWN(100*(INDEX($H:$H,ROW()-1) - INDEX($E:$E,ROW()) - INDEX($G:$G,ROW())),0),100)+1)/100), INDEX($H:$H,ROW()-1) - INDEX($E:$E,ROW()) - INDEX($G:$G,ROW())))), "")</f>
        <v/>
      </c>
      <c r="I210" s="38"/>
      <c r="J210" s="38" t="str">
        <f t="shared" si="9"/>
        <v/>
      </c>
    </row>
    <row r="211" spans="2:10" ht="20" customHeight="1" x14ac:dyDescent="0.35">
      <c r="B211" s="3" t="str">
        <f t="shared" si="8"/>
        <v/>
      </c>
      <c r="C211" s="37" t="str" cm="1">
        <f t="array" ref="C211">IF($B211="","",_xlfn.SWITCH($D$17,"Monthly",EDATE($C210,1),"Annually",EDATE($C210,12),"Weekly",$C210+7,"Bi-Weekly",$C210+14,"Semi-Monthly",$C210+15,"Semi-Annually",EDATE($C210,6),"Quarterly",EDATE($C210,3),""))</f>
        <v/>
      </c>
      <c r="D211" s="38" t="str">
        <f t="shared" si="7"/>
        <v/>
      </c>
      <c r="E211" s="38"/>
      <c r="F211" s="38" t="str" cm="1">
        <f t="array" ref="F211">IF(INDEX($B:$B,ROW())="","", IF($D$7="Yes", INT(IF($D$8="Flat", $D$14*$D$15/$D$20, INDEX($H:$H,ROW()-1)*$D$15/$D$20)) + IF(MOD(ROUNDDOWN(100*IF($D$8="Flat", $D$14*$D$15/$D$20, INDEX($H:$H,ROW()-1)*$D$15/$D$20),0),10)=9, 0.99, (MOD(ROUNDDOWN(100*IF($D$8="Flat", $D$14*$D$15/$D$20, INDEX($H:$H,ROW()-1)*$D$15/$D$20),0),100)+1)/100), IF($D$8="Flat", $D$14*$D$15/$D$20, INDEX($H:$H,ROW()-1)*$D$15/$D$20)))</f>
        <v/>
      </c>
      <c r="G211" s="38" t="str" cm="1">
        <f t="array" ref="G211">IFERROR(IF($D$7="Yes", INT(INDEX($D:$D,ROW()) - INDEX($F:$F,ROW())) + IF(MOD(ROUNDDOWN(100*(INDEX($D:$D,ROW()) - INDEX($F:$F,ROW())),0),10)=9, 0.99, (MOD(ROUNDDOWN(100*(INDEX($D:$D,ROW()) - INDEX($F:$F,ROW())),0),100)+1)/100), INDEX($D:$D,ROW()) - INDEX($F:$F,ROW())), "")</f>
        <v/>
      </c>
      <c r="H211" s="38" t="str" cm="1">
        <f t="array" ref="H211">IFERROR(IF(INDEX($G:$G,ROW())="","", MAX(0, IF($D$7="Yes", INT(INDEX($H:$H,ROW()-1) - INDEX($E:$E,ROW()) - INDEX($G:$G,ROW())) + IF(MOD(ROUNDDOWN(100*(INDEX($H:$H,ROW()-1) - INDEX($E:$E,ROW()) - INDEX($G:$G,ROW())),0),10)=9, 0.99, (MOD(ROUNDDOWN(100*(INDEX($H:$H,ROW()-1) - INDEX($E:$E,ROW()) - INDEX($G:$G,ROW())),0),100)+1)/100), INDEX($H:$H,ROW()-1) - INDEX($E:$E,ROW()) - INDEX($G:$G,ROW())))), "")</f>
        <v/>
      </c>
      <c r="I211" s="38"/>
      <c r="J211" s="38" t="str">
        <f t="shared" si="9"/>
        <v/>
      </c>
    </row>
    <row r="212" spans="2:10" ht="20" customHeight="1" x14ac:dyDescent="0.35">
      <c r="B212" s="3" t="str">
        <f t="shared" si="8"/>
        <v/>
      </c>
      <c r="C212" s="37" t="str" cm="1">
        <f t="array" ref="C212">IF($B212="","",_xlfn.SWITCH($D$17,"Monthly",EDATE($C211,1),"Annually",EDATE($C211,12),"Weekly",$C211+7,"Bi-Weekly",$C211+14,"Semi-Monthly",$C211+15,"Semi-Annually",EDATE($C211,6),"Quarterly",EDATE($C211,3),""))</f>
        <v/>
      </c>
      <c r="D212" s="38" t="str">
        <f t="shared" si="7"/>
        <v/>
      </c>
      <c r="E212" s="38"/>
      <c r="F212" s="38" t="str" cm="1">
        <f t="array" ref="F212">IF(INDEX($B:$B,ROW())="","", IF($D$7="Yes", INT(IF($D$8="Flat", $D$14*$D$15/$D$20, INDEX($H:$H,ROW()-1)*$D$15/$D$20)) + IF(MOD(ROUNDDOWN(100*IF($D$8="Flat", $D$14*$D$15/$D$20, INDEX($H:$H,ROW()-1)*$D$15/$D$20),0),10)=9, 0.99, (MOD(ROUNDDOWN(100*IF($D$8="Flat", $D$14*$D$15/$D$20, INDEX($H:$H,ROW()-1)*$D$15/$D$20),0),100)+1)/100), IF($D$8="Flat", $D$14*$D$15/$D$20, INDEX($H:$H,ROW()-1)*$D$15/$D$20)))</f>
        <v/>
      </c>
      <c r="G212" s="38" t="str" cm="1">
        <f t="array" ref="G212">IFERROR(IF($D$7="Yes", INT(INDEX($D:$D,ROW()) - INDEX($F:$F,ROW())) + IF(MOD(ROUNDDOWN(100*(INDEX($D:$D,ROW()) - INDEX($F:$F,ROW())),0),10)=9, 0.99, (MOD(ROUNDDOWN(100*(INDEX($D:$D,ROW()) - INDEX($F:$F,ROW())),0),100)+1)/100), INDEX($D:$D,ROW()) - INDEX($F:$F,ROW())), "")</f>
        <v/>
      </c>
      <c r="H212" s="38" t="str" cm="1">
        <f t="array" ref="H212">IFERROR(IF(INDEX($G:$G,ROW())="","", MAX(0, IF($D$7="Yes", INT(INDEX($H:$H,ROW()-1) - INDEX($E:$E,ROW()) - INDEX($G:$G,ROW())) + IF(MOD(ROUNDDOWN(100*(INDEX($H:$H,ROW()-1) - INDEX($E:$E,ROW()) - INDEX($G:$G,ROW())),0),10)=9, 0.99, (MOD(ROUNDDOWN(100*(INDEX($H:$H,ROW()-1) - INDEX($E:$E,ROW()) - INDEX($G:$G,ROW())),0),100)+1)/100), INDEX($H:$H,ROW()-1) - INDEX($E:$E,ROW()) - INDEX($G:$G,ROW())))), "")</f>
        <v/>
      </c>
      <c r="I212" s="38"/>
      <c r="J212" s="38" t="str">
        <f t="shared" si="9"/>
        <v/>
      </c>
    </row>
    <row r="213" spans="2:10" ht="20" customHeight="1" x14ac:dyDescent="0.35">
      <c r="B213" s="3" t="str">
        <f t="shared" si="8"/>
        <v/>
      </c>
      <c r="C213" s="37" t="str" cm="1">
        <f t="array" ref="C213">IF($B213="","",_xlfn.SWITCH($D$17,"Monthly",EDATE($C212,1),"Annually",EDATE($C212,12),"Weekly",$C212+7,"Bi-Weekly",$C212+14,"Semi-Monthly",$C212+15,"Semi-Annually",EDATE($C212,6),"Quarterly",EDATE($C212,3),""))</f>
        <v/>
      </c>
      <c r="D213" s="38" t="str">
        <f t="shared" si="7"/>
        <v/>
      </c>
      <c r="E213" s="38"/>
      <c r="F213" s="38" t="str" cm="1">
        <f t="array" ref="F213">IF(INDEX($B:$B,ROW())="","", IF($D$7="Yes", INT(IF($D$8="Flat", $D$14*$D$15/$D$20, INDEX($H:$H,ROW()-1)*$D$15/$D$20)) + IF(MOD(ROUNDDOWN(100*IF($D$8="Flat", $D$14*$D$15/$D$20, INDEX($H:$H,ROW()-1)*$D$15/$D$20),0),10)=9, 0.99, (MOD(ROUNDDOWN(100*IF($D$8="Flat", $D$14*$D$15/$D$20, INDEX($H:$H,ROW()-1)*$D$15/$D$20),0),100)+1)/100), IF($D$8="Flat", $D$14*$D$15/$D$20, INDEX($H:$H,ROW()-1)*$D$15/$D$20)))</f>
        <v/>
      </c>
      <c r="G213" s="38" t="str" cm="1">
        <f t="array" ref="G213">IFERROR(IF($D$7="Yes", INT(INDEX($D:$D,ROW()) - INDEX($F:$F,ROW())) + IF(MOD(ROUNDDOWN(100*(INDEX($D:$D,ROW()) - INDEX($F:$F,ROW())),0),10)=9, 0.99, (MOD(ROUNDDOWN(100*(INDEX($D:$D,ROW()) - INDEX($F:$F,ROW())),0),100)+1)/100), INDEX($D:$D,ROW()) - INDEX($F:$F,ROW())), "")</f>
        <v/>
      </c>
      <c r="H213" s="38" t="str" cm="1">
        <f t="array" ref="H213">IFERROR(IF(INDEX($G:$G,ROW())="","", MAX(0, IF($D$7="Yes", INT(INDEX($H:$H,ROW()-1) - INDEX($E:$E,ROW()) - INDEX($G:$G,ROW())) + IF(MOD(ROUNDDOWN(100*(INDEX($H:$H,ROW()-1) - INDEX($E:$E,ROW()) - INDEX($G:$G,ROW())),0),10)=9, 0.99, (MOD(ROUNDDOWN(100*(INDEX($H:$H,ROW()-1) - INDEX($E:$E,ROW()) - INDEX($G:$G,ROW())),0),100)+1)/100), INDEX($H:$H,ROW()-1) - INDEX($E:$E,ROW()) - INDEX($G:$G,ROW())))), "")</f>
        <v/>
      </c>
      <c r="I213" s="38"/>
      <c r="J213" s="38" t="str">
        <f t="shared" si="9"/>
        <v/>
      </c>
    </row>
    <row r="214" spans="2:10" ht="20" customHeight="1" x14ac:dyDescent="0.35">
      <c r="B214" s="3" t="str">
        <f t="shared" si="8"/>
        <v/>
      </c>
      <c r="C214" s="37" t="str" cm="1">
        <f t="array" ref="C214">IF($B214="","",_xlfn.SWITCH($D$17,"Monthly",EDATE($C213,1),"Annually",EDATE($C213,12),"Weekly",$C213+7,"Bi-Weekly",$C213+14,"Semi-Monthly",$C213+15,"Semi-Annually",EDATE($C213,6),"Quarterly",EDATE($C213,3),""))</f>
        <v/>
      </c>
      <c r="D214" s="38" t="str">
        <f t="shared" si="7"/>
        <v/>
      </c>
      <c r="E214" s="38"/>
      <c r="F214" s="38" t="str" cm="1">
        <f t="array" ref="F214">IF(INDEX($B:$B,ROW())="","", IF($D$7="Yes", INT(IF($D$8="Flat", $D$14*$D$15/$D$20, INDEX($H:$H,ROW()-1)*$D$15/$D$20)) + IF(MOD(ROUNDDOWN(100*IF($D$8="Flat", $D$14*$D$15/$D$20, INDEX($H:$H,ROW()-1)*$D$15/$D$20),0),10)=9, 0.99, (MOD(ROUNDDOWN(100*IF($D$8="Flat", $D$14*$D$15/$D$20, INDEX($H:$H,ROW()-1)*$D$15/$D$20),0),100)+1)/100), IF($D$8="Flat", $D$14*$D$15/$D$20, INDEX($H:$H,ROW()-1)*$D$15/$D$20)))</f>
        <v/>
      </c>
      <c r="G214" s="38" t="str" cm="1">
        <f t="array" ref="G214">IFERROR(IF($D$7="Yes", INT(INDEX($D:$D,ROW()) - INDEX($F:$F,ROW())) + IF(MOD(ROUNDDOWN(100*(INDEX($D:$D,ROW()) - INDEX($F:$F,ROW())),0),10)=9, 0.99, (MOD(ROUNDDOWN(100*(INDEX($D:$D,ROW()) - INDEX($F:$F,ROW())),0),100)+1)/100), INDEX($D:$D,ROW()) - INDEX($F:$F,ROW())), "")</f>
        <v/>
      </c>
      <c r="H214" s="38" t="str" cm="1">
        <f t="array" ref="H214">IFERROR(IF(INDEX($G:$G,ROW())="","", MAX(0, IF($D$7="Yes", INT(INDEX($H:$H,ROW()-1) - INDEX($E:$E,ROW()) - INDEX($G:$G,ROW())) + IF(MOD(ROUNDDOWN(100*(INDEX($H:$H,ROW()-1) - INDEX($E:$E,ROW()) - INDEX($G:$G,ROW())),0),10)=9, 0.99, (MOD(ROUNDDOWN(100*(INDEX($H:$H,ROW()-1) - INDEX($E:$E,ROW()) - INDEX($G:$G,ROW())),0),100)+1)/100), INDEX($H:$H,ROW()-1) - INDEX($E:$E,ROW()) - INDEX($G:$G,ROW())))), "")</f>
        <v/>
      </c>
      <c r="I214" s="38"/>
      <c r="J214" s="38" t="str">
        <f t="shared" si="9"/>
        <v/>
      </c>
    </row>
    <row r="215" spans="2:10" ht="20" customHeight="1" x14ac:dyDescent="0.35">
      <c r="B215" s="3" t="str">
        <f t="shared" si="8"/>
        <v/>
      </c>
      <c r="C215" s="37" t="str" cm="1">
        <f t="array" ref="C215">IF($B215="","",_xlfn.SWITCH($D$17,"Monthly",EDATE($C214,1),"Annually",EDATE($C214,12),"Weekly",$C214+7,"Bi-Weekly",$C214+14,"Semi-Monthly",$C214+15,"Semi-Annually",EDATE($C214,6),"Quarterly",EDATE($C214,3),""))</f>
        <v/>
      </c>
      <c r="D215" s="38" t="str">
        <f t="shared" si="7"/>
        <v/>
      </c>
      <c r="E215" s="38"/>
      <c r="F215" s="38" t="str" cm="1">
        <f t="array" ref="F215">IF(INDEX($B:$B,ROW())="","", IF($D$7="Yes", INT(IF($D$8="Flat", $D$14*$D$15/$D$20, INDEX($H:$H,ROW()-1)*$D$15/$D$20)) + IF(MOD(ROUNDDOWN(100*IF($D$8="Flat", $D$14*$D$15/$D$20, INDEX($H:$H,ROW()-1)*$D$15/$D$20),0),10)=9, 0.99, (MOD(ROUNDDOWN(100*IF($D$8="Flat", $D$14*$D$15/$D$20, INDEX($H:$H,ROW()-1)*$D$15/$D$20),0),100)+1)/100), IF($D$8="Flat", $D$14*$D$15/$D$20, INDEX($H:$H,ROW()-1)*$D$15/$D$20)))</f>
        <v/>
      </c>
      <c r="G215" s="38" t="str" cm="1">
        <f t="array" ref="G215">IFERROR(IF($D$7="Yes", INT(INDEX($D:$D,ROW()) - INDEX($F:$F,ROW())) + IF(MOD(ROUNDDOWN(100*(INDEX($D:$D,ROW()) - INDEX($F:$F,ROW())),0),10)=9, 0.99, (MOD(ROUNDDOWN(100*(INDEX($D:$D,ROW()) - INDEX($F:$F,ROW())),0),100)+1)/100), INDEX($D:$D,ROW()) - INDEX($F:$F,ROW())), "")</f>
        <v/>
      </c>
      <c r="H215" s="38" t="str" cm="1">
        <f t="array" ref="H215">IFERROR(IF(INDEX($G:$G,ROW())="","", MAX(0, IF($D$7="Yes", INT(INDEX($H:$H,ROW()-1) - INDEX($E:$E,ROW()) - INDEX($G:$G,ROW())) + IF(MOD(ROUNDDOWN(100*(INDEX($H:$H,ROW()-1) - INDEX($E:$E,ROW()) - INDEX($G:$G,ROW())),0),10)=9, 0.99, (MOD(ROUNDDOWN(100*(INDEX($H:$H,ROW()-1) - INDEX($E:$E,ROW()) - INDEX($G:$G,ROW())),0),100)+1)/100), INDEX($H:$H,ROW()-1) - INDEX($E:$E,ROW()) - INDEX($G:$G,ROW())))), "")</f>
        <v/>
      </c>
      <c r="I215" s="38"/>
      <c r="J215" s="38" t="str">
        <f t="shared" si="9"/>
        <v/>
      </c>
    </row>
    <row r="216" spans="2:10" ht="20" customHeight="1" x14ac:dyDescent="0.35">
      <c r="B216" s="3" t="str">
        <f t="shared" si="8"/>
        <v/>
      </c>
      <c r="C216" s="37" t="str" cm="1">
        <f t="array" ref="C216">IF($B216="","",_xlfn.SWITCH($D$17,"Monthly",EDATE($C215,1),"Annually",EDATE($C215,12),"Weekly",$C215+7,"Bi-Weekly",$C215+14,"Semi-Monthly",$C215+15,"Semi-Annually",EDATE($C215,6),"Quarterly",EDATE($C215,3),""))</f>
        <v/>
      </c>
      <c r="D216" s="38" t="str">
        <f t="shared" si="7"/>
        <v/>
      </c>
      <c r="E216" s="38"/>
      <c r="F216" s="38" t="str" cm="1">
        <f t="array" ref="F216">IF(INDEX($B:$B,ROW())="","", IF($D$7="Yes", INT(IF($D$8="Flat", $D$14*$D$15/$D$20, INDEX($H:$H,ROW()-1)*$D$15/$D$20)) + IF(MOD(ROUNDDOWN(100*IF($D$8="Flat", $D$14*$D$15/$D$20, INDEX($H:$H,ROW()-1)*$D$15/$D$20),0),10)=9, 0.99, (MOD(ROUNDDOWN(100*IF($D$8="Flat", $D$14*$D$15/$D$20, INDEX($H:$H,ROW()-1)*$D$15/$D$20),0),100)+1)/100), IF($D$8="Flat", $D$14*$D$15/$D$20, INDEX($H:$H,ROW()-1)*$D$15/$D$20)))</f>
        <v/>
      </c>
      <c r="G216" s="38" t="str" cm="1">
        <f t="array" ref="G216">IFERROR(IF($D$7="Yes", INT(INDEX($D:$D,ROW()) - INDEX($F:$F,ROW())) + IF(MOD(ROUNDDOWN(100*(INDEX($D:$D,ROW()) - INDEX($F:$F,ROW())),0),10)=9, 0.99, (MOD(ROUNDDOWN(100*(INDEX($D:$D,ROW()) - INDEX($F:$F,ROW())),0),100)+1)/100), INDEX($D:$D,ROW()) - INDEX($F:$F,ROW())), "")</f>
        <v/>
      </c>
      <c r="H216" s="38" t="str" cm="1">
        <f t="array" ref="H216">IFERROR(IF(INDEX($G:$G,ROW())="","", MAX(0, IF($D$7="Yes", INT(INDEX($H:$H,ROW()-1) - INDEX($E:$E,ROW()) - INDEX($G:$G,ROW())) + IF(MOD(ROUNDDOWN(100*(INDEX($H:$H,ROW()-1) - INDEX($E:$E,ROW()) - INDEX($G:$G,ROW())),0),10)=9, 0.99, (MOD(ROUNDDOWN(100*(INDEX($H:$H,ROW()-1) - INDEX($E:$E,ROW()) - INDEX($G:$G,ROW())),0),100)+1)/100), INDEX($H:$H,ROW()-1) - INDEX($E:$E,ROW()) - INDEX($G:$G,ROW())))), "")</f>
        <v/>
      </c>
      <c r="I216" s="38"/>
      <c r="J216" s="38" t="str">
        <f t="shared" si="9"/>
        <v/>
      </c>
    </row>
    <row r="217" spans="2:10" ht="20" customHeight="1" x14ac:dyDescent="0.35">
      <c r="B217" s="3" t="str">
        <f t="shared" si="8"/>
        <v/>
      </c>
      <c r="C217" s="37" t="str" cm="1">
        <f t="array" ref="C217">IF($B217="","",_xlfn.SWITCH($D$17,"Monthly",EDATE($C216,1),"Annually",EDATE($C216,12),"Weekly",$C216+7,"Bi-Weekly",$C216+14,"Semi-Monthly",$C216+15,"Semi-Annually",EDATE($C216,6),"Quarterly",EDATE($C216,3),""))</f>
        <v/>
      </c>
      <c r="D217" s="38" t="str">
        <f t="shared" si="7"/>
        <v/>
      </c>
      <c r="E217" s="38"/>
      <c r="F217" s="38" t="str" cm="1">
        <f t="array" ref="F217">IF(INDEX($B:$B,ROW())="","", IF($D$7="Yes", INT(IF($D$8="Flat", $D$14*$D$15/$D$20, INDEX($H:$H,ROW()-1)*$D$15/$D$20)) + IF(MOD(ROUNDDOWN(100*IF($D$8="Flat", $D$14*$D$15/$D$20, INDEX($H:$H,ROW()-1)*$D$15/$D$20),0),10)=9, 0.99, (MOD(ROUNDDOWN(100*IF($D$8="Flat", $D$14*$D$15/$D$20, INDEX($H:$H,ROW()-1)*$D$15/$D$20),0),100)+1)/100), IF($D$8="Flat", $D$14*$D$15/$D$20, INDEX($H:$H,ROW()-1)*$D$15/$D$20)))</f>
        <v/>
      </c>
      <c r="G217" s="38" t="str" cm="1">
        <f t="array" ref="G217">IFERROR(IF($D$7="Yes", INT(INDEX($D:$D,ROW()) - INDEX($F:$F,ROW())) + IF(MOD(ROUNDDOWN(100*(INDEX($D:$D,ROW()) - INDEX($F:$F,ROW())),0),10)=9, 0.99, (MOD(ROUNDDOWN(100*(INDEX($D:$D,ROW()) - INDEX($F:$F,ROW())),0),100)+1)/100), INDEX($D:$D,ROW()) - INDEX($F:$F,ROW())), "")</f>
        <v/>
      </c>
      <c r="H217" s="38" t="str" cm="1">
        <f t="array" ref="H217">IFERROR(IF(INDEX($G:$G,ROW())="","", MAX(0, IF($D$7="Yes", INT(INDEX($H:$H,ROW()-1) - INDEX($E:$E,ROW()) - INDEX($G:$G,ROW())) + IF(MOD(ROUNDDOWN(100*(INDEX($H:$H,ROW()-1) - INDEX($E:$E,ROW()) - INDEX($G:$G,ROW())),0),10)=9, 0.99, (MOD(ROUNDDOWN(100*(INDEX($H:$H,ROW()-1) - INDEX($E:$E,ROW()) - INDEX($G:$G,ROW())),0),100)+1)/100), INDEX($H:$H,ROW()-1) - INDEX($E:$E,ROW()) - INDEX($G:$G,ROW())))), "")</f>
        <v/>
      </c>
      <c r="I217" s="38"/>
      <c r="J217" s="38" t="str">
        <f t="shared" si="9"/>
        <v/>
      </c>
    </row>
    <row r="218" spans="2:10" ht="20" customHeight="1" x14ac:dyDescent="0.35">
      <c r="B218" s="3" t="str">
        <f t="shared" si="8"/>
        <v/>
      </c>
      <c r="C218" s="37" t="str" cm="1">
        <f t="array" ref="C218">IF($B218="","",_xlfn.SWITCH($D$17,"Monthly",EDATE($C217,1),"Annually",EDATE($C217,12),"Weekly",$C217+7,"Bi-Weekly",$C217+14,"Semi-Monthly",$C217+15,"Semi-Annually",EDATE($C217,6),"Quarterly",EDATE($C217,3),""))</f>
        <v/>
      </c>
      <c r="D218" s="38" t="str">
        <f t="shared" si="7"/>
        <v/>
      </c>
      <c r="E218" s="38"/>
      <c r="F218" s="38" t="str" cm="1">
        <f t="array" ref="F218">IF(INDEX($B:$B,ROW())="","", IF($D$7="Yes", INT(IF($D$8="Flat", $D$14*$D$15/$D$20, INDEX($H:$H,ROW()-1)*$D$15/$D$20)) + IF(MOD(ROUNDDOWN(100*IF($D$8="Flat", $D$14*$D$15/$D$20, INDEX($H:$H,ROW()-1)*$D$15/$D$20),0),10)=9, 0.99, (MOD(ROUNDDOWN(100*IF($D$8="Flat", $D$14*$D$15/$D$20, INDEX($H:$H,ROW()-1)*$D$15/$D$20),0),100)+1)/100), IF($D$8="Flat", $D$14*$D$15/$D$20, INDEX($H:$H,ROW()-1)*$D$15/$D$20)))</f>
        <v/>
      </c>
      <c r="G218" s="38" t="str" cm="1">
        <f t="array" ref="G218">IFERROR(IF($D$7="Yes", INT(INDEX($D:$D,ROW()) - INDEX($F:$F,ROW())) + IF(MOD(ROUNDDOWN(100*(INDEX($D:$D,ROW()) - INDEX($F:$F,ROW())),0),10)=9, 0.99, (MOD(ROUNDDOWN(100*(INDEX($D:$D,ROW()) - INDEX($F:$F,ROW())),0),100)+1)/100), INDEX($D:$D,ROW()) - INDEX($F:$F,ROW())), "")</f>
        <v/>
      </c>
      <c r="H218" s="38" t="str" cm="1">
        <f t="array" ref="H218">IFERROR(IF(INDEX($G:$G,ROW())="","", MAX(0, IF($D$7="Yes", INT(INDEX($H:$H,ROW()-1) - INDEX($E:$E,ROW()) - INDEX($G:$G,ROW())) + IF(MOD(ROUNDDOWN(100*(INDEX($H:$H,ROW()-1) - INDEX($E:$E,ROW()) - INDEX($G:$G,ROW())),0),10)=9, 0.99, (MOD(ROUNDDOWN(100*(INDEX($H:$H,ROW()-1) - INDEX($E:$E,ROW()) - INDEX($G:$G,ROW())),0),100)+1)/100), INDEX($H:$H,ROW()-1) - INDEX($E:$E,ROW()) - INDEX($G:$G,ROW())))), "")</f>
        <v/>
      </c>
      <c r="I218" s="38"/>
      <c r="J218" s="38" t="str">
        <f t="shared" si="9"/>
        <v/>
      </c>
    </row>
    <row r="219" spans="2:10" ht="20" customHeight="1" x14ac:dyDescent="0.35">
      <c r="B219" s="3" t="str">
        <f t="shared" si="8"/>
        <v/>
      </c>
      <c r="C219" s="37" t="str" cm="1">
        <f t="array" ref="C219">IF($B219="","",_xlfn.SWITCH($D$17,"Monthly",EDATE($C218,1),"Annually",EDATE($C218,12),"Weekly",$C218+7,"Bi-Weekly",$C218+14,"Semi-Monthly",$C218+15,"Semi-Annually",EDATE($C218,6),"Quarterly",EDATE($C218,3),""))</f>
        <v/>
      </c>
      <c r="D219" s="38" t="str">
        <f t="shared" si="7"/>
        <v/>
      </c>
      <c r="E219" s="38"/>
      <c r="F219" s="38" t="str" cm="1">
        <f t="array" ref="F219">IF(INDEX($B:$B,ROW())="","", IF($D$7="Yes", INT(IF($D$8="Flat", $D$14*$D$15/$D$20, INDEX($H:$H,ROW()-1)*$D$15/$D$20)) + IF(MOD(ROUNDDOWN(100*IF($D$8="Flat", $D$14*$D$15/$D$20, INDEX($H:$H,ROW()-1)*$D$15/$D$20),0),10)=9, 0.99, (MOD(ROUNDDOWN(100*IF($D$8="Flat", $D$14*$D$15/$D$20, INDEX($H:$H,ROW()-1)*$D$15/$D$20),0),100)+1)/100), IF($D$8="Flat", $D$14*$D$15/$D$20, INDEX($H:$H,ROW()-1)*$D$15/$D$20)))</f>
        <v/>
      </c>
      <c r="G219" s="38" t="str" cm="1">
        <f t="array" ref="G219">IFERROR(IF($D$7="Yes", INT(INDEX($D:$D,ROW()) - INDEX($F:$F,ROW())) + IF(MOD(ROUNDDOWN(100*(INDEX($D:$D,ROW()) - INDEX($F:$F,ROW())),0),10)=9, 0.99, (MOD(ROUNDDOWN(100*(INDEX($D:$D,ROW()) - INDEX($F:$F,ROW())),0),100)+1)/100), INDEX($D:$D,ROW()) - INDEX($F:$F,ROW())), "")</f>
        <v/>
      </c>
      <c r="H219" s="38" t="str" cm="1">
        <f t="array" ref="H219">IFERROR(IF(INDEX($G:$G,ROW())="","", MAX(0, IF($D$7="Yes", INT(INDEX($H:$H,ROW()-1) - INDEX($E:$E,ROW()) - INDEX($G:$G,ROW())) + IF(MOD(ROUNDDOWN(100*(INDEX($H:$H,ROW()-1) - INDEX($E:$E,ROW()) - INDEX($G:$G,ROW())),0),10)=9, 0.99, (MOD(ROUNDDOWN(100*(INDEX($H:$H,ROW()-1) - INDEX($E:$E,ROW()) - INDEX($G:$G,ROW())),0),100)+1)/100), INDEX($H:$H,ROW()-1) - INDEX($E:$E,ROW()) - INDEX($G:$G,ROW())))), "")</f>
        <v/>
      </c>
      <c r="I219" s="38"/>
      <c r="J219" s="38" t="str">
        <f t="shared" si="9"/>
        <v/>
      </c>
    </row>
    <row r="220" spans="2:10" ht="20" customHeight="1" x14ac:dyDescent="0.35">
      <c r="B220" s="3" t="str">
        <f t="shared" si="8"/>
        <v/>
      </c>
      <c r="C220" s="37" t="str" cm="1">
        <f t="array" ref="C220">IF($B220="","",_xlfn.SWITCH($D$17,"Monthly",EDATE($C219,1),"Annually",EDATE($C219,12),"Weekly",$C219+7,"Bi-Weekly",$C219+14,"Semi-Monthly",$C219+15,"Semi-Annually",EDATE($C219,6),"Quarterly",EDATE($C219,3),""))</f>
        <v/>
      </c>
      <c r="D220" s="38" t="str">
        <f t="shared" si="7"/>
        <v/>
      </c>
      <c r="E220" s="38"/>
      <c r="F220" s="38" t="str" cm="1">
        <f t="array" ref="F220">IF(INDEX($B:$B,ROW())="","", IF($D$7="Yes", INT(IF($D$8="Flat", $D$14*$D$15/$D$20, INDEX($H:$H,ROW()-1)*$D$15/$D$20)) + IF(MOD(ROUNDDOWN(100*IF($D$8="Flat", $D$14*$D$15/$D$20, INDEX($H:$H,ROW()-1)*$D$15/$D$20),0),10)=9, 0.99, (MOD(ROUNDDOWN(100*IF($D$8="Flat", $D$14*$D$15/$D$20, INDEX($H:$H,ROW()-1)*$D$15/$D$20),0),100)+1)/100), IF($D$8="Flat", $D$14*$D$15/$D$20, INDEX($H:$H,ROW()-1)*$D$15/$D$20)))</f>
        <v/>
      </c>
      <c r="G220" s="38" t="str" cm="1">
        <f t="array" ref="G220">IFERROR(IF($D$7="Yes", INT(INDEX($D:$D,ROW()) - INDEX($F:$F,ROW())) + IF(MOD(ROUNDDOWN(100*(INDEX($D:$D,ROW()) - INDEX($F:$F,ROW())),0),10)=9, 0.99, (MOD(ROUNDDOWN(100*(INDEX($D:$D,ROW()) - INDEX($F:$F,ROW())),0),100)+1)/100), INDEX($D:$D,ROW()) - INDEX($F:$F,ROW())), "")</f>
        <v/>
      </c>
      <c r="H220" s="38" t="str" cm="1">
        <f t="array" ref="H220">IFERROR(IF(INDEX($G:$G,ROW())="","", MAX(0, IF($D$7="Yes", INT(INDEX($H:$H,ROW()-1) - INDEX($E:$E,ROW()) - INDEX($G:$G,ROW())) + IF(MOD(ROUNDDOWN(100*(INDEX($H:$H,ROW()-1) - INDEX($E:$E,ROW()) - INDEX($G:$G,ROW())),0),10)=9, 0.99, (MOD(ROUNDDOWN(100*(INDEX($H:$H,ROW()-1) - INDEX($E:$E,ROW()) - INDEX($G:$G,ROW())),0),100)+1)/100), INDEX($H:$H,ROW()-1) - INDEX($E:$E,ROW()) - INDEX($G:$G,ROW())))), "")</f>
        <v/>
      </c>
      <c r="I220" s="38"/>
      <c r="J220" s="38" t="str">
        <f t="shared" si="9"/>
        <v/>
      </c>
    </row>
    <row r="221" spans="2:10" ht="20" customHeight="1" x14ac:dyDescent="0.35">
      <c r="B221" s="3" t="str">
        <f t="shared" si="8"/>
        <v/>
      </c>
      <c r="C221" s="37" t="str" cm="1">
        <f t="array" ref="C221">IF($B221="","",_xlfn.SWITCH($D$17,"Monthly",EDATE($C220,1),"Annually",EDATE($C220,12),"Weekly",$C220+7,"Bi-Weekly",$C220+14,"Semi-Monthly",$C220+15,"Semi-Annually",EDATE($C220,6),"Quarterly",EDATE($C220,3),""))</f>
        <v/>
      </c>
      <c r="D221" s="38" t="str">
        <f t="shared" si="7"/>
        <v/>
      </c>
      <c r="E221" s="38"/>
      <c r="F221" s="38" t="str" cm="1">
        <f t="array" ref="F221">IF(INDEX($B:$B,ROW())="","", IF($D$7="Yes", INT(IF($D$8="Flat", $D$14*$D$15/$D$20, INDEX($H:$H,ROW()-1)*$D$15/$D$20)) + IF(MOD(ROUNDDOWN(100*IF($D$8="Flat", $D$14*$D$15/$D$20, INDEX($H:$H,ROW()-1)*$D$15/$D$20),0),10)=9, 0.99, (MOD(ROUNDDOWN(100*IF($D$8="Flat", $D$14*$D$15/$D$20, INDEX($H:$H,ROW()-1)*$D$15/$D$20),0),100)+1)/100), IF($D$8="Flat", $D$14*$D$15/$D$20, INDEX($H:$H,ROW()-1)*$D$15/$D$20)))</f>
        <v/>
      </c>
      <c r="G221" s="38" t="str" cm="1">
        <f t="array" ref="G221">IFERROR(IF($D$7="Yes", INT(INDEX($D:$D,ROW()) - INDEX($F:$F,ROW())) + IF(MOD(ROUNDDOWN(100*(INDEX($D:$D,ROW()) - INDEX($F:$F,ROW())),0),10)=9, 0.99, (MOD(ROUNDDOWN(100*(INDEX($D:$D,ROW()) - INDEX($F:$F,ROW())),0),100)+1)/100), INDEX($D:$D,ROW()) - INDEX($F:$F,ROW())), "")</f>
        <v/>
      </c>
      <c r="H221" s="38" t="str" cm="1">
        <f t="array" ref="H221">IFERROR(IF(INDEX($G:$G,ROW())="","", MAX(0, IF($D$7="Yes", INT(INDEX($H:$H,ROW()-1) - INDEX($E:$E,ROW()) - INDEX($G:$G,ROW())) + IF(MOD(ROUNDDOWN(100*(INDEX($H:$H,ROW()-1) - INDEX($E:$E,ROW()) - INDEX($G:$G,ROW())),0),10)=9, 0.99, (MOD(ROUNDDOWN(100*(INDEX($H:$H,ROW()-1) - INDEX($E:$E,ROW()) - INDEX($G:$G,ROW())),0),100)+1)/100), INDEX($H:$H,ROW()-1) - INDEX($E:$E,ROW()) - INDEX($G:$G,ROW())))), "")</f>
        <v/>
      </c>
      <c r="I221" s="38"/>
      <c r="J221" s="38" t="str">
        <f t="shared" si="9"/>
        <v/>
      </c>
    </row>
    <row r="222" spans="2:10" ht="20" customHeight="1" x14ac:dyDescent="0.35">
      <c r="B222" s="3" t="str">
        <f t="shared" si="8"/>
        <v/>
      </c>
      <c r="C222" s="37" t="str" cm="1">
        <f t="array" ref="C222">IF($B222="","",_xlfn.SWITCH($D$17,"Monthly",EDATE($C221,1),"Annually",EDATE($C221,12),"Weekly",$C221+7,"Bi-Weekly",$C221+14,"Semi-Monthly",$C221+15,"Semi-Annually",EDATE($C221,6),"Quarterly",EDATE($C221,3),""))</f>
        <v/>
      </c>
      <c r="D222" s="38" t="str">
        <f t="shared" si="7"/>
        <v/>
      </c>
      <c r="E222" s="38"/>
      <c r="F222" s="38" t="str" cm="1">
        <f t="array" ref="F222">IF(INDEX($B:$B,ROW())="","", IF($D$7="Yes", INT(IF($D$8="Flat", $D$14*$D$15/$D$20, INDEX($H:$H,ROW()-1)*$D$15/$D$20)) + IF(MOD(ROUNDDOWN(100*IF($D$8="Flat", $D$14*$D$15/$D$20, INDEX($H:$H,ROW()-1)*$D$15/$D$20),0),10)=9, 0.99, (MOD(ROUNDDOWN(100*IF($D$8="Flat", $D$14*$D$15/$D$20, INDEX($H:$H,ROW()-1)*$D$15/$D$20),0),100)+1)/100), IF($D$8="Flat", $D$14*$D$15/$D$20, INDEX($H:$H,ROW()-1)*$D$15/$D$20)))</f>
        <v/>
      </c>
      <c r="G222" s="38" t="str" cm="1">
        <f t="array" ref="G222">IFERROR(IF($D$7="Yes", INT(INDEX($D:$D,ROW()) - INDEX($F:$F,ROW())) + IF(MOD(ROUNDDOWN(100*(INDEX($D:$D,ROW()) - INDEX($F:$F,ROW())),0),10)=9, 0.99, (MOD(ROUNDDOWN(100*(INDEX($D:$D,ROW()) - INDEX($F:$F,ROW())),0),100)+1)/100), INDEX($D:$D,ROW()) - INDEX($F:$F,ROW())), "")</f>
        <v/>
      </c>
      <c r="H222" s="38" t="str" cm="1">
        <f t="array" ref="H222">IFERROR(IF(INDEX($G:$G,ROW())="","", MAX(0, IF($D$7="Yes", INT(INDEX($H:$H,ROW()-1) - INDEX($E:$E,ROW()) - INDEX($G:$G,ROW())) + IF(MOD(ROUNDDOWN(100*(INDEX($H:$H,ROW()-1) - INDEX($E:$E,ROW()) - INDEX($G:$G,ROW())),0),10)=9, 0.99, (MOD(ROUNDDOWN(100*(INDEX($H:$H,ROW()-1) - INDEX($E:$E,ROW()) - INDEX($G:$G,ROW())),0),100)+1)/100), INDEX($H:$H,ROW()-1) - INDEX($E:$E,ROW()) - INDEX($G:$G,ROW())))), "")</f>
        <v/>
      </c>
      <c r="I222" s="38"/>
      <c r="J222" s="38" t="str">
        <f t="shared" si="9"/>
        <v/>
      </c>
    </row>
    <row r="223" spans="2:10" ht="20" customHeight="1" x14ac:dyDescent="0.35">
      <c r="B223" s="3" t="str">
        <f t="shared" si="8"/>
        <v/>
      </c>
      <c r="C223" s="37" t="str" cm="1">
        <f t="array" ref="C223">IF($B223="","",_xlfn.SWITCH($D$17,"Monthly",EDATE($C222,1),"Annually",EDATE($C222,12),"Weekly",$C222+7,"Bi-Weekly",$C222+14,"Semi-Monthly",$C222+15,"Semi-Annually",EDATE($C222,6),"Quarterly",EDATE($C222,3),""))</f>
        <v/>
      </c>
      <c r="D223" s="38" t="str">
        <f t="shared" si="7"/>
        <v/>
      </c>
      <c r="E223" s="38"/>
      <c r="F223" s="38" t="str" cm="1">
        <f t="array" ref="F223">IF(INDEX($B:$B,ROW())="","", IF($D$7="Yes", INT(IF($D$8="Flat", $D$14*$D$15/$D$20, INDEX($H:$H,ROW()-1)*$D$15/$D$20)) + IF(MOD(ROUNDDOWN(100*IF($D$8="Flat", $D$14*$D$15/$D$20, INDEX($H:$H,ROW()-1)*$D$15/$D$20),0),10)=9, 0.99, (MOD(ROUNDDOWN(100*IF($D$8="Flat", $D$14*$D$15/$D$20, INDEX($H:$H,ROW()-1)*$D$15/$D$20),0),100)+1)/100), IF($D$8="Flat", $D$14*$D$15/$D$20, INDEX($H:$H,ROW()-1)*$D$15/$D$20)))</f>
        <v/>
      </c>
      <c r="G223" s="38" t="str" cm="1">
        <f t="array" ref="G223">IFERROR(IF($D$7="Yes", INT(INDEX($D:$D,ROW()) - INDEX($F:$F,ROW())) + IF(MOD(ROUNDDOWN(100*(INDEX($D:$D,ROW()) - INDEX($F:$F,ROW())),0),10)=9, 0.99, (MOD(ROUNDDOWN(100*(INDEX($D:$D,ROW()) - INDEX($F:$F,ROW())),0),100)+1)/100), INDEX($D:$D,ROW()) - INDEX($F:$F,ROW())), "")</f>
        <v/>
      </c>
      <c r="H223" s="38" t="str" cm="1">
        <f t="array" ref="H223">IFERROR(IF(INDEX($G:$G,ROW())="","", MAX(0, IF($D$7="Yes", INT(INDEX($H:$H,ROW()-1) - INDEX($E:$E,ROW()) - INDEX($G:$G,ROW())) + IF(MOD(ROUNDDOWN(100*(INDEX($H:$H,ROW()-1) - INDEX($E:$E,ROW()) - INDEX($G:$G,ROW())),0),10)=9, 0.99, (MOD(ROUNDDOWN(100*(INDEX($H:$H,ROW()-1) - INDEX($E:$E,ROW()) - INDEX($G:$G,ROW())),0),100)+1)/100), INDEX($H:$H,ROW()-1) - INDEX($E:$E,ROW()) - INDEX($G:$G,ROW())))), "")</f>
        <v/>
      </c>
      <c r="I223" s="38"/>
      <c r="J223" s="38" t="str">
        <f t="shared" si="9"/>
        <v/>
      </c>
    </row>
    <row r="224" spans="2:10" ht="20" customHeight="1" x14ac:dyDescent="0.35">
      <c r="B224" s="3" t="str">
        <f t="shared" si="8"/>
        <v/>
      </c>
      <c r="C224" s="37" t="str" cm="1">
        <f t="array" ref="C224">IF($B224="","",_xlfn.SWITCH($D$17,"Monthly",EDATE($C223,1),"Annually",EDATE($C223,12),"Weekly",$C223+7,"Bi-Weekly",$C223+14,"Semi-Monthly",$C223+15,"Semi-Annually",EDATE($C223,6),"Quarterly",EDATE($C223,3),""))</f>
        <v/>
      </c>
      <c r="D224" s="38" t="str">
        <f t="shared" si="7"/>
        <v/>
      </c>
      <c r="E224" s="38"/>
      <c r="F224" s="38" t="str" cm="1">
        <f t="array" ref="F224">IF(INDEX($B:$B,ROW())="","", IF($D$7="Yes", INT(IF($D$8="Flat", $D$14*$D$15/$D$20, INDEX($H:$H,ROW()-1)*$D$15/$D$20)) + IF(MOD(ROUNDDOWN(100*IF($D$8="Flat", $D$14*$D$15/$D$20, INDEX($H:$H,ROW()-1)*$D$15/$D$20),0),10)=9, 0.99, (MOD(ROUNDDOWN(100*IF($D$8="Flat", $D$14*$D$15/$D$20, INDEX($H:$H,ROW()-1)*$D$15/$D$20),0),100)+1)/100), IF($D$8="Flat", $D$14*$D$15/$D$20, INDEX($H:$H,ROW()-1)*$D$15/$D$20)))</f>
        <v/>
      </c>
      <c r="G224" s="38" t="str" cm="1">
        <f t="array" ref="G224">IFERROR(IF($D$7="Yes", INT(INDEX($D:$D,ROW()) - INDEX($F:$F,ROW())) + IF(MOD(ROUNDDOWN(100*(INDEX($D:$D,ROW()) - INDEX($F:$F,ROW())),0),10)=9, 0.99, (MOD(ROUNDDOWN(100*(INDEX($D:$D,ROW()) - INDEX($F:$F,ROW())),0),100)+1)/100), INDEX($D:$D,ROW()) - INDEX($F:$F,ROW())), "")</f>
        <v/>
      </c>
      <c r="H224" s="38" t="str" cm="1">
        <f t="array" ref="H224">IFERROR(IF(INDEX($G:$G,ROW())="","", MAX(0, IF($D$7="Yes", INT(INDEX($H:$H,ROW()-1) - INDEX($E:$E,ROW()) - INDEX($G:$G,ROW())) + IF(MOD(ROUNDDOWN(100*(INDEX($H:$H,ROW()-1) - INDEX($E:$E,ROW()) - INDEX($G:$G,ROW())),0),10)=9, 0.99, (MOD(ROUNDDOWN(100*(INDEX($H:$H,ROW()-1) - INDEX($E:$E,ROW()) - INDEX($G:$G,ROW())),0),100)+1)/100), INDEX($H:$H,ROW()-1) - INDEX($E:$E,ROW()) - INDEX($G:$G,ROW())))), "")</f>
        <v/>
      </c>
      <c r="I224" s="38"/>
      <c r="J224" s="38" t="str">
        <f t="shared" si="9"/>
        <v/>
      </c>
    </row>
    <row r="225" spans="2:10" ht="20" customHeight="1" x14ac:dyDescent="0.35">
      <c r="B225" s="3" t="str">
        <f t="shared" si="8"/>
        <v/>
      </c>
      <c r="C225" s="37" t="str" cm="1">
        <f t="array" ref="C225">IF($B225="","",_xlfn.SWITCH($D$17,"Monthly",EDATE($C224,1),"Annually",EDATE($C224,12),"Weekly",$C224+7,"Bi-Weekly",$C224+14,"Semi-Monthly",$C224+15,"Semi-Annually",EDATE($C224,6),"Quarterly",EDATE($C224,3),""))</f>
        <v/>
      </c>
      <c r="D225" s="38" t="str">
        <f t="shared" si="7"/>
        <v/>
      </c>
      <c r="E225" s="38"/>
      <c r="F225" s="38" t="str" cm="1">
        <f t="array" ref="F225">IF(INDEX($B:$B,ROW())="","", IF($D$7="Yes", INT(IF($D$8="Flat", $D$14*$D$15/$D$20, INDEX($H:$H,ROW()-1)*$D$15/$D$20)) + IF(MOD(ROUNDDOWN(100*IF($D$8="Flat", $D$14*$D$15/$D$20, INDEX($H:$H,ROW()-1)*$D$15/$D$20),0),10)=9, 0.99, (MOD(ROUNDDOWN(100*IF($D$8="Flat", $D$14*$D$15/$D$20, INDEX($H:$H,ROW()-1)*$D$15/$D$20),0),100)+1)/100), IF($D$8="Flat", $D$14*$D$15/$D$20, INDEX($H:$H,ROW()-1)*$D$15/$D$20)))</f>
        <v/>
      </c>
      <c r="G225" s="38" t="str" cm="1">
        <f t="array" ref="G225">IFERROR(IF($D$7="Yes", INT(INDEX($D:$D,ROW()) - INDEX($F:$F,ROW())) + IF(MOD(ROUNDDOWN(100*(INDEX($D:$D,ROW()) - INDEX($F:$F,ROW())),0),10)=9, 0.99, (MOD(ROUNDDOWN(100*(INDEX($D:$D,ROW()) - INDEX($F:$F,ROW())),0),100)+1)/100), INDEX($D:$D,ROW()) - INDEX($F:$F,ROW())), "")</f>
        <v/>
      </c>
      <c r="H225" s="38" t="str" cm="1">
        <f t="array" ref="H225">IFERROR(IF(INDEX($G:$G,ROW())="","", MAX(0, IF($D$7="Yes", INT(INDEX($H:$H,ROW()-1) - INDEX($E:$E,ROW()) - INDEX($G:$G,ROW())) + IF(MOD(ROUNDDOWN(100*(INDEX($H:$H,ROW()-1) - INDEX($E:$E,ROW()) - INDEX($G:$G,ROW())),0),10)=9, 0.99, (MOD(ROUNDDOWN(100*(INDEX($H:$H,ROW()-1) - INDEX($E:$E,ROW()) - INDEX($G:$G,ROW())),0),100)+1)/100), INDEX($H:$H,ROW()-1) - INDEX($E:$E,ROW()) - INDEX($G:$G,ROW())))), "")</f>
        <v/>
      </c>
      <c r="I225" s="38"/>
      <c r="J225" s="38" t="str">
        <f t="shared" si="9"/>
        <v/>
      </c>
    </row>
    <row r="226" spans="2:10" ht="20" customHeight="1" x14ac:dyDescent="0.35">
      <c r="B226" s="3" t="str">
        <f t="shared" si="8"/>
        <v/>
      </c>
      <c r="C226" s="37" t="str" cm="1">
        <f t="array" ref="C226">IF($B226="","",_xlfn.SWITCH($D$17,"Monthly",EDATE($C225,1),"Annually",EDATE($C225,12),"Weekly",$C225+7,"Bi-Weekly",$C225+14,"Semi-Monthly",$C225+15,"Semi-Annually",EDATE($C225,6),"Quarterly",EDATE($C225,3),""))</f>
        <v/>
      </c>
      <c r="D226" s="38" t="str">
        <f t="shared" ref="D226:D289" si="10">IF($B226="","",IF($H225&lt;($I$23+($I$23/2)),(H225+F226-E226),$I$23))</f>
        <v/>
      </c>
      <c r="E226" s="38"/>
      <c r="F226" s="38" t="str" cm="1">
        <f t="array" ref="F226">IF(INDEX($B:$B,ROW())="","", IF($D$7="Yes", INT(IF($D$8="Flat", $D$14*$D$15/$D$20, INDEX($H:$H,ROW()-1)*$D$15/$D$20)) + IF(MOD(ROUNDDOWN(100*IF($D$8="Flat", $D$14*$D$15/$D$20, INDEX($H:$H,ROW()-1)*$D$15/$D$20),0),10)=9, 0.99, (MOD(ROUNDDOWN(100*IF($D$8="Flat", $D$14*$D$15/$D$20, INDEX($H:$H,ROW()-1)*$D$15/$D$20),0),100)+1)/100), IF($D$8="Flat", $D$14*$D$15/$D$20, INDEX($H:$H,ROW()-1)*$D$15/$D$20)))</f>
        <v/>
      </c>
      <c r="G226" s="38" t="str" cm="1">
        <f t="array" ref="G226">IFERROR(IF($D$7="Yes", INT(INDEX($D:$D,ROW()) - INDEX($F:$F,ROW())) + IF(MOD(ROUNDDOWN(100*(INDEX($D:$D,ROW()) - INDEX($F:$F,ROW())),0),10)=9, 0.99, (MOD(ROUNDDOWN(100*(INDEX($D:$D,ROW()) - INDEX($F:$F,ROW())),0),100)+1)/100), INDEX($D:$D,ROW()) - INDEX($F:$F,ROW())), "")</f>
        <v/>
      </c>
      <c r="H226" s="38" t="str" cm="1">
        <f t="array" ref="H226">IFERROR(IF(INDEX($G:$G,ROW())="","", MAX(0, IF($D$7="Yes", INT(INDEX($H:$H,ROW()-1) - INDEX($E:$E,ROW()) - INDEX($G:$G,ROW())) + IF(MOD(ROUNDDOWN(100*(INDEX($H:$H,ROW()-1) - INDEX($E:$E,ROW()) - INDEX($G:$G,ROW())),0),10)=9, 0.99, (MOD(ROUNDDOWN(100*(INDEX($H:$H,ROW()-1) - INDEX($E:$E,ROW()) - INDEX($G:$G,ROW())),0),100)+1)/100), INDEX($H:$H,ROW()-1) - INDEX($E:$E,ROW()) - INDEX($G:$G,ROW())))), "")</f>
        <v/>
      </c>
      <c r="I226" s="38"/>
      <c r="J226" s="38" t="str">
        <f t="shared" si="9"/>
        <v/>
      </c>
    </row>
    <row r="227" spans="2:10" ht="20" customHeight="1" x14ac:dyDescent="0.35">
      <c r="B227" s="3" t="str">
        <f t="shared" ref="B227:B290" si="11">IFERROR(IF(OR($H226="",ABS($H226)&lt;=0.01),"",B226+1),"")</f>
        <v/>
      </c>
      <c r="C227" s="37" t="str" cm="1">
        <f t="array" ref="C227">IF($B227="","",_xlfn.SWITCH($D$17,"Monthly",EDATE($C226,1),"Annually",EDATE($C226,12),"Weekly",$C226+7,"Bi-Weekly",$C226+14,"Semi-Monthly",$C226+15,"Semi-Annually",EDATE($C226,6),"Quarterly",EDATE($C226,3),""))</f>
        <v/>
      </c>
      <c r="D227" s="38" t="str">
        <f t="shared" si="10"/>
        <v/>
      </c>
      <c r="E227" s="38"/>
      <c r="F227" s="38" t="str" cm="1">
        <f t="array" ref="F227">IF(INDEX($B:$B,ROW())="","", IF($D$7="Yes", INT(IF($D$8="Flat", $D$14*$D$15/$D$20, INDEX($H:$H,ROW()-1)*$D$15/$D$20)) + IF(MOD(ROUNDDOWN(100*IF($D$8="Flat", $D$14*$D$15/$D$20, INDEX($H:$H,ROW()-1)*$D$15/$D$20),0),10)=9, 0.99, (MOD(ROUNDDOWN(100*IF($D$8="Flat", $D$14*$D$15/$D$20, INDEX($H:$H,ROW()-1)*$D$15/$D$20),0),100)+1)/100), IF($D$8="Flat", $D$14*$D$15/$D$20, INDEX($H:$H,ROW()-1)*$D$15/$D$20)))</f>
        <v/>
      </c>
      <c r="G227" s="38" t="str" cm="1">
        <f t="array" ref="G227">IFERROR(IF($D$7="Yes", INT(INDEX($D:$D,ROW()) - INDEX($F:$F,ROW())) + IF(MOD(ROUNDDOWN(100*(INDEX($D:$D,ROW()) - INDEX($F:$F,ROW())),0),10)=9, 0.99, (MOD(ROUNDDOWN(100*(INDEX($D:$D,ROW()) - INDEX($F:$F,ROW())),0),100)+1)/100), INDEX($D:$D,ROW()) - INDEX($F:$F,ROW())), "")</f>
        <v/>
      </c>
      <c r="H227" s="38" t="str" cm="1">
        <f t="array" ref="H227">IFERROR(IF(INDEX($G:$G,ROW())="","", MAX(0, IF($D$7="Yes", INT(INDEX($H:$H,ROW()-1) - INDEX($E:$E,ROW()) - INDEX($G:$G,ROW())) + IF(MOD(ROUNDDOWN(100*(INDEX($H:$H,ROW()-1) - INDEX($E:$E,ROW()) - INDEX($G:$G,ROW())),0),10)=9, 0.99, (MOD(ROUNDDOWN(100*(INDEX($H:$H,ROW()-1) - INDEX($E:$E,ROW()) - INDEX($G:$G,ROW())),0),100)+1)/100), INDEX($H:$H,ROW()-1) - INDEX($E:$E,ROW()) - INDEX($G:$G,ROW())))), "")</f>
        <v/>
      </c>
      <c r="I227" s="38"/>
      <c r="J227" s="38" t="str">
        <f t="shared" si="9"/>
        <v/>
      </c>
    </row>
    <row r="228" spans="2:10" ht="20" customHeight="1" x14ac:dyDescent="0.35">
      <c r="B228" s="3" t="str">
        <f t="shared" si="11"/>
        <v/>
      </c>
      <c r="C228" s="37" t="str" cm="1">
        <f t="array" ref="C228">IF($B228="","",_xlfn.SWITCH($D$17,"Monthly",EDATE($C227,1),"Annually",EDATE($C227,12),"Weekly",$C227+7,"Bi-Weekly",$C227+14,"Semi-Monthly",$C227+15,"Semi-Annually",EDATE($C227,6),"Quarterly",EDATE($C227,3),""))</f>
        <v/>
      </c>
      <c r="D228" s="38" t="str">
        <f t="shared" si="10"/>
        <v/>
      </c>
      <c r="E228" s="38"/>
      <c r="F228" s="38" t="str" cm="1">
        <f t="array" ref="F228">IF(INDEX($B:$B,ROW())="","", IF($D$7="Yes", INT(IF($D$8="Flat", $D$14*$D$15/$D$20, INDEX($H:$H,ROW()-1)*$D$15/$D$20)) + IF(MOD(ROUNDDOWN(100*IF($D$8="Flat", $D$14*$D$15/$D$20, INDEX($H:$H,ROW()-1)*$D$15/$D$20),0),10)=9, 0.99, (MOD(ROUNDDOWN(100*IF($D$8="Flat", $D$14*$D$15/$D$20, INDEX($H:$H,ROW()-1)*$D$15/$D$20),0),100)+1)/100), IF($D$8="Flat", $D$14*$D$15/$D$20, INDEX($H:$H,ROW()-1)*$D$15/$D$20)))</f>
        <v/>
      </c>
      <c r="G228" s="38" t="str" cm="1">
        <f t="array" ref="G228">IFERROR(IF($D$7="Yes", INT(INDEX($D:$D,ROW()) - INDEX($F:$F,ROW())) + IF(MOD(ROUNDDOWN(100*(INDEX($D:$D,ROW()) - INDEX($F:$F,ROW())),0),10)=9, 0.99, (MOD(ROUNDDOWN(100*(INDEX($D:$D,ROW()) - INDEX($F:$F,ROW())),0),100)+1)/100), INDEX($D:$D,ROW()) - INDEX($F:$F,ROW())), "")</f>
        <v/>
      </c>
      <c r="H228" s="38" t="str" cm="1">
        <f t="array" ref="H228">IFERROR(IF(INDEX($G:$G,ROW())="","", MAX(0, IF($D$7="Yes", INT(INDEX($H:$H,ROW()-1) - INDEX($E:$E,ROW()) - INDEX($G:$G,ROW())) + IF(MOD(ROUNDDOWN(100*(INDEX($H:$H,ROW()-1) - INDEX($E:$E,ROW()) - INDEX($G:$G,ROW())),0),10)=9, 0.99, (MOD(ROUNDDOWN(100*(INDEX($H:$H,ROW()-1) - INDEX($E:$E,ROW()) - INDEX($G:$G,ROW())),0),100)+1)/100), INDEX($H:$H,ROW()-1) - INDEX($E:$E,ROW()) - INDEX($G:$G,ROW())))), "")</f>
        <v/>
      </c>
      <c r="I228" s="38"/>
      <c r="J228" s="38" t="str">
        <f t="shared" ref="J228:J291" si="12">IFERROR(J227+F228,"")</f>
        <v/>
      </c>
    </row>
    <row r="229" spans="2:10" ht="20" customHeight="1" x14ac:dyDescent="0.35">
      <c r="B229" s="3" t="str">
        <f t="shared" si="11"/>
        <v/>
      </c>
      <c r="C229" s="37" t="str" cm="1">
        <f t="array" ref="C229">IF($B229="","",_xlfn.SWITCH($D$17,"Monthly",EDATE($C228,1),"Annually",EDATE($C228,12),"Weekly",$C228+7,"Bi-Weekly",$C228+14,"Semi-Monthly",$C228+15,"Semi-Annually",EDATE($C228,6),"Quarterly",EDATE($C228,3),""))</f>
        <v/>
      </c>
      <c r="D229" s="38" t="str">
        <f t="shared" si="10"/>
        <v/>
      </c>
      <c r="E229" s="38"/>
      <c r="F229" s="38" t="str" cm="1">
        <f t="array" ref="F229">IF(INDEX($B:$B,ROW())="","", IF($D$7="Yes", INT(IF($D$8="Flat", $D$14*$D$15/$D$20, INDEX($H:$H,ROW()-1)*$D$15/$D$20)) + IF(MOD(ROUNDDOWN(100*IF($D$8="Flat", $D$14*$D$15/$D$20, INDEX($H:$H,ROW()-1)*$D$15/$D$20),0),10)=9, 0.99, (MOD(ROUNDDOWN(100*IF($D$8="Flat", $D$14*$D$15/$D$20, INDEX($H:$H,ROW()-1)*$D$15/$D$20),0),100)+1)/100), IF($D$8="Flat", $D$14*$D$15/$D$20, INDEX($H:$H,ROW()-1)*$D$15/$D$20)))</f>
        <v/>
      </c>
      <c r="G229" s="38" t="str" cm="1">
        <f t="array" ref="G229">IFERROR(IF($D$7="Yes", INT(INDEX($D:$D,ROW()) - INDEX($F:$F,ROW())) + IF(MOD(ROUNDDOWN(100*(INDEX($D:$D,ROW()) - INDEX($F:$F,ROW())),0),10)=9, 0.99, (MOD(ROUNDDOWN(100*(INDEX($D:$D,ROW()) - INDEX($F:$F,ROW())),0),100)+1)/100), INDEX($D:$D,ROW()) - INDEX($F:$F,ROW())), "")</f>
        <v/>
      </c>
      <c r="H229" s="38" t="str" cm="1">
        <f t="array" ref="H229">IFERROR(IF(INDEX($G:$G,ROW())="","", MAX(0, IF($D$7="Yes", INT(INDEX($H:$H,ROW()-1) - INDEX($E:$E,ROW()) - INDEX($G:$G,ROW())) + IF(MOD(ROUNDDOWN(100*(INDEX($H:$H,ROW()-1) - INDEX($E:$E,ROW()) - INDEX($G:$G,ROW())),0),10)=9, 0.99, (MOD(ROUNDDOWN(100*(INDEX($H:$H,ROW()-1) - INDEX($E:$E,ROW()) - INDEX($G:$G,ROW())),0),100)+1)/100), INDEX($H:$H,ROW()-1) - INDEX($E:$E,ROW()) - INDEX($G:$G,ROW())))), "")</f>
        <v/>
      </c>
      <c r="I229" s="38"/>
      <c r="J229" s="38" t="str">
        <f t="shared" si="12"/>
        <v/>
      </c>
    </row>
    <row r="230" spans="2:10" ht="20" customHeight="1" x14ac:dyDescent="0.35">
      <c r="B230" s="3" t="str">
        <f t="shared" si="11"/>
        <v/>
      </c>
      <c r="C230" s="37" t="str" cm="1">
        <f t="array" ref="C230">IF($B230="","",_xlfn.SWITCH($D$17,"Monthly",EDATE($C229,1),"Annually",EDATE($C229,12),"Weekly",$C229+7,"Bi-Weekly",$C229+14,"Semi-Monthly",$C229+15,"Semi-Annually",EDATE($C229,6),"Quarterly",EDATE($C229,3),""))</f>
        <v/>
      </c>
      <c r="D230" s="38" t="str">
        <f t="shared" si="10"/>
        <v/>
      </c>
      <c r="E230" s="38"/>
      <c r="F230" s="38" t="str" cm="1">
        <f t="array" ref="F230">IF(INDEX($B:$B,ROW())="","", IF($D$7="Yes", INT(IF($D$8="Flat", $D$14*$D$15/$D$20, INDEX($H:$H,ROW()-1)*$D$15/$D$20)) + IF(MOD(ROUNDDOWN(100*IF($D$8="Flat", $D$14*$D$15/$D$20, INDEX($H:$H,ROW()-1)*$D$15/$D$20),0),10)=9, 0.99, (MOD(ROUNDDOWN(100*IF($D$8="Flat", $D$14*$D$15/$D$20, INDEX($H:$H,ROW()-1)*$D$15/$D$20),0),100)+1)/100), IF($D$8="Flat", $D$14*$D$15/$D$20, INDEX($H:$H,ROW()-1)*$D$15/$D$20)))</f>
        <v/>
      </c>
      <c r="G230" s="38" t="str" cm="1">
        <f t="array" ref="G230">IFERROR(IF($D$7="Yes", INT(INDEX($D:$D,ROW()) - INDEX($F:$F,ROW())) + IF(MOD(ROUNDDOWN(100*(INDEX($D:$D,ROW()) - INDEX($F:$F,ROW())),0),10)=9, 0.99, (MOD(ROUNDDOWN(100*(INDEX($D:$D,ROW()) - INDEX($F:$F,ROW())),0),100)+1)/100), INDEX($D:$D,ROW()) - INDEX($F:$F,ROW())), "")</f>
        <v/>
      </c>
      <c r="H230" s="38" t="str" cm="1">
        <f t="array" ref="H230">IFERROR(IF(INDEX($G:$G,ROW())="","", MAX(0, IF($D$7="Yes", INT(INDEX($H:$H,ROW()-1) - INDEX($E:$E,ROW()) - INDEX($G:$G,ROW())) + IF(MOD(ROUNDDOWN(100*(INDEX($H:$H,ROW()-1) - INDEX($E:$E,ROW()) - INDEX($G:$G,ROW())),0),10)=9, 0.99, (MOD(ROUNDDOWN(100*(INDEX($H:$H,ROW()-1) - INDEX($E:$E,ROW()) - INDEX($G:$G,ROW())),0),100)+1)/100), INDEX($H:$H,ROW()-1) - INDEX($E:$E,ROW()) - INDEX($G:$G,ROW())))), "")</f>
        <v/>
      </c>
      <c r="I230" s="38"/>
      <c r="J230" s="38" t="str">
        <f t="shared" si="12"/>
        <v/>
      </c>
    </row>
    <row r="231" spans="2:10" ht="20" customHeight="1" x14ac:dyDescent="0.35">
      <c r="B231" s="3" t="str">
        <f t="shared" si="11"/>
        <v/>
      </c>
      <c r="C231" s="37" t="str" cm="1">
        <f t="array" ref="C231">IF($B231="","",_xlfn.SWITCH($D$17,"Monthly",EDATE($C230,1),"Annually",EDATE($C230,12),"Weekly",$C230+7,"Bi-Weekly",$C230+14,"Semi-Monthly",$C230+15,"Semi-Annually",EDATE($C230,6),"Quarterly",EDATE($C230,3),""))</f>
        <v/>
      </c>
      <c r="D231" s="38" t="str">
        <f t="shared" si="10"/>
        <v/>
      </c>
      <c r="E231" s="38"/>
      <c r="F231" s="38" t="str" cm="1">
        <f t="array" ref="F231">IF(INDEX($B:$B,ROW())="","", IF($D$7="Yes", INT(IF($D$8="Flat", $D$14*$D$15/$D$20, INDEX($H:$H,ROW()-1)*$D$15/$D$20)) + IF(MOD(ROUNDDOWN(100*IF($D$8="Flat", $D$14*$D$15/$D$20, INDEX($H:$H,ROW()-1)*$D$15/$D$20),0),10)=9, 0.99, (MOD(ROUNDDOWN(100*IF($D$8="Flat", $D$14*$D$15/$D$20, INDEX($H:$H,ROW()-1)*$D$15/$D$20),0),100)+1)/100), IF($D$8="Flat", $D$14*$D$15/$D$20, INDEX($H:$H,ROW()-1)*$D$15/$D$20)))</f>
        <v/>
      </c>
      <c r="G231" s="38" t="str" cm="1">
        <f t="array" ref="G231">IFERROR(IF($D$7="Yes", INT(INDEX($D:$D,ROW()) - INDEX($F:$F,ROW())) + IF(MOD(ROUNDDOWN(100*(INDEX($D:$D,ROW()) - INDEX($F:$F,ROW())),0),10)=9, 0.99, (MOD(ROUNDDOWN(100*(INDEX($D:$D,ROW()) - INDEX($F:$F,ROW())),0),100)+1)/100), INDEX($D:$D,ROW()) - INDEX($F:$F,ROW())), "")</f>
        <v/>
      </c>
      <c r="H231" s="38" t="str" cm="1">
        <f t="array" ref="H231">IFERROR(IF(INDEX($G:$G,ROW())="","", MAX(0, IF($D$7="Yes", INT(INDEX($H:$H,ROW()-1) - INDEX($E:$E,ROW()) - INDEX($G:$G,ROW())) + IF(MOD(ROUNDDOWN(100*(INDEX($H:$H,ROW()-1) - INDEX($E:$E,ROW()) - INDEX($G:$G,ROW())),0),10)=9, 0.99, (MOD(ROUNDDOWN(100*(INDEX($H:$H,ROW()-1) - INDEX($E:$E,ROW()) - INDEX($G:$G,ROW())),0),100)+1)/100), INDEX($H:$H,ROW()-1) - INDEX($E:$E,ROW()) - INDEX($G:$G,ROW())))), "")</f>
        <v/>
      </c>
      <c r="I231" s="38"/>
      <c r="J231" s="38" t="str">
        <f t="shared" si="12"/>
        <v/>
      </c>
    </row>
    <row r="232" spans="2:10" ht="20" customHeight="1" x14ac:dyDescent="0.35">
      <c r="B232" s="3" t="str">
        <f t="shared" si="11"/>
        <v/>
      </c>
      <c r="C232" s="37" t="str" cm="1">
        <f t="array" ref="C232">IF($B232="","",_xlfn.SWITCH($D$17,"Monthly",EDATE($C231,1),"Annually",EDATE($C231,12),"Weekly",$C231+7,"Bi-Weekly",$C231+14,"Semi-Monthly",$C231+15,"Semi-Annually",EDATE($C231,6),"Quarterly",EDATE($C231,3),""))</f>
        <v/>
      </c>
      <c r="D232" s="38" t="str">
        <f t="shared" si="10"/>
        <v/>
      </c>
      <c r="E232" s="38"/>
      <c r="F232" s="38" t="str" cm="1">
        <f t="array" ref="F232">IF(INDEX($B:$B,ROW())="","", IF($D$7="Yes", INT(IF($D$8="Flat", $D$14*$D$15/$D$20, INDEX($H:$H,ROW()-1)*$D$15/$D$20)) + IF(MOD(ROUNDDOWN(100*IF($D$8="Flat", $D$14*$D$15/$D$20, INDEX($H:$H,ROW()-1)*$D$15/$D$20),0),10)=9, 0.99, (MOD(ROUNDDOWN(100*IF($D$8="Flat", $D$14*$D$15/$D$20, INDEX($H:$H,ROW()-1)*$D$15/$D$20),0),100)+1)/100), IF($D$8="Flat", $D$14*$D$15/$D$20, INDEX($H:$H,ROW()-1)*$D$15/$D$20)))</f>
        <v/>
      </c>
      <c r="G232" s="38" t="str" cm="1">
        <f t="array" ref="G232">IFERROR(IF($D$7="Yes", INT(INDEX($D:$D,ROW()) - INDEX($F:$F,ROW())) + IF(MOD(ROUNDDOWN(100*(INDEX($D:$D,ROW()) - INDEX($F:$F,ROW())),0),10)=9, 0.99, (MOD(ROUNDDOWN(100*(INDEX($D:$D,ROW()) - INDEX($F:$F,ROW())),0),100)+1)/100), INDEX($D:$D,ROW()) - INDEX($F:$F,ROW())), "")</f>
        <v/>
      </c>
      <c r="H232" s="38" t="str" cm="1">
        <f t="array" ref="H232">IFERROR(IF(INDEX($G:$G,ROW())="","", MAX(0, IF($D$7="Yes", INT(INDEX($H:$H,ROW()-1) - INDEX($E:$E,ROW()) - INDEX($G:$G,ROW())) + IF(MOD(ROUNDDOWN(100*(INDEX($H:$H,ROW()-1) - INDEX($E:$E,ROW()) - INDEX($G:$G,ROW())),0),10)=9, 0.99, (MOD(ROUNDDOWN(100*(INDEX($H:$H,ROW()-1) - INDEX($E:$E,ROW()) - INDEX($G:$G,ROW())),0),100)+1)/100), INDEX($H:$H,ROW()-1) - INDEX($E:$E,ROW()) - INDEX($G:$G,ROW())))), "")</f>
        <v/>
      </c>
      <c r="I232" s="38"/>
      <c r="J232" s="38" t="str">
        <f t="shared" si="12"/>
        <v/>
      </c>
    </row>
    <row r="233" spans="2:10" ht="20" customHeight="1" x14ac:dyDescent="0.35">
      <c r="B233" s="3" t="str">
        <f t="shared" si="11"/>
        <v/>
      </c>
      <c r="C233" s="37" t="str" cm="1">
        <f t="array" ref="C233">IF($B233="","",_xlfn.SWITCH($D$17,"Monthly",EDATE($C232,1),"Annually",EDATE($C232,12),"Weekly",$C232+7,"Bi-Weekly",$C232+14,"Semi-Monthly",$C232+15,"Semi-Annually",EDATE($C232,6),"Quarterly",EDATE($C232,3),""))</f>
        <v/>
      </c>
      <c r="D233" s="38" t="str">
        <f t="shared" si="10"/>
        <v/>
      </c>
      <c r="E233" s="38"/>
      <c r="F233" s="38" t="str" cm="1">
        <f t="array" ref="F233">IF(INDEX($B:$B,ROW())="","", IF($D$7="Yes", INT(IF($D$8="Flat", $D$14*$D$15/$D$20, INDEX($H:$H,ROW()-1)*$D$15/$D$20)) + IF(MOD(ROUNDDOWN(100*IF($D$8="Flat", $D$14*$D$15/$D$20, INDEX($H:$H,ROW()-1)*$D$15/$D$20),0),10)=9, 0.99, (MOD(ROUNDDOWN(100*IF($D$8="Flat", $D$14*$D$15/$D$20, INDEX($H:$H,ROW()-1)*$D$15/$D$20),0),100)+1)/100), IF($D$8="Flat", $D$14*$D$15/$D$20, INDEX($H:$H,ROW()-1)*$D$15/$D$20)))</f>
        <v/>
      </c>
      <c r="G233" s="38" t="str" cm="1">
        <f t="array" ref="G233">IFERROR(IF($D$7="Yes", INT(INDEX($D:$D,ROW()) - INDEX($F:$F,ROW())) + IF(MOD(ROUNDDOWN(100*(INDEX($D:$D,ROW()) - INDEX($F:$F,ROW())),0),10)=9, 0.99, (MOD(ROUNDDOWN(100*(INDEX($D:$D,ROW()) - INDEX($F:$F,ROW())),0),100)+1)/100), INDEX($D:$D,ROW()) - INDEX($F:$F,ROW())), "")</f>
        <v/>
      </c>
      <c r="H233" s="38" t="str" cm="1">
        <f t="array" ref="H233">IFERROR(IF(INDEX($G:$G,ROW())="","", MAX(0, IF($D$7="Yes", INT(INDEX($H:$H,ROW()-1) - INDEX($E:$E,ROW()) - INDEX($G:$G,ROW())) + IF(MOD(ROUNDDOWN(100*(INDEX($H:$H,ROW()-1) - INDEX($E:$E,ROW()) - INDEX($G:$G,ROW())),0),10)=9, 0.99, (MOD(ROUNDDOWN(100*(INDEX($H:$H,ROW()-1) - INDEX($E:$E,ROW()) - INDEX($G:$G,ROW())),0),100)+1)/100), INDEX($H:$H,ROW()-1) - INDEX($E:$E,ROW()) - INDEX($G:$G,ROW())))), "")</f>
        <v/>
      </c>
      <c r="I233" s="38"/>
      <c r="J233" s="38" t="str">
        <f t="shared" si="12"/>
        <v/>
      </c>
    </row>
    <row r="234" spans="2:10" ht="20" customHeight="1" x14ac:dyDescent="0.35">
      <c r="B234" s="3" t="str">
        <f t="shared" si="11"/>
        <v/>
      </c>
      <c r="C234" s="37" t="str" cm="1">
        <f t="array" ref="C234">IF($B234="","",_xlfn.SWITCH($D$17,"Monthly",EDATE($C233,1),"Annually",EDATE($C233,12),"Weekly",$C233+7,"Bi-Weekly",$C233+14,"Semi-Monthly",$C233+15,"Semi-Annually",EDATE($C233,6),"Quarterly",EDATE($C233,3),""))</f>
        <v/>
      </c>
      <c r="D234" s="38" t="str">
        <f t="shared" si="10"/>
        <v/>
      </c>
      <c r="E234" s="38"/>
      <c r="F234" s="38" t="str" cm="1">
        <f t="array" ref="F234">IF(INDEX($B:$B,ROW())="","", IF($D$7="Yes", INT(IF($D$8="Flat", $D$14*$D$15/$D$20, INDEX($H:$H,ROW()-1)*$D$15/$D$20)) + IF(MOD(ROUNDDOWN(100*IF($D$8="Flat", $D$14*$D$15/$D$20, INDEX($H:$H,ROW()-1)*$D$15/$D$20),0),10)=9, 0.99, (MOD(ROUNDDOWN(100*IF($D$8="Flat", $D$14*$D$15/$D$20, INDEX($H:$H,ROW()-1)*$D$15/$D$20),0),100)+1)/100), IF($D$8="Flat", $D$14*$D$15/$D$20, INDEX($H:$H,ROW()-1)*$D$15/$D$20)))</f>
        <v/>
      </c>
      <c r="G234" s="38" t="str" cm="1">
        <f t="array" ref="G234">IFERROR(IF($D$7="Yes", INT(INDEX($D:$D,ROW()) - INDEX($F:$F,ROW())) + IF(MOD(ROUNDDOWN(100*(INDEX($D:$D,ROW()) - INDEX($F:$F,ROW())),0),10)=9, 0.99, (MOD(ROUNDDOWN(100*(INDEX($D:$D,ROW()) - INDEX($F:$F,ROW())),0),100)+1)/100), INDEX($D:$D,ROW()) - INDEX($F:$F,ROW())), "")</f>
        <v/>
      </c>
      <c r="H234" s="38" t="str" cm="1">
        <f t="array" ref="H234">IFERROR(IF(INDEX($G:$G,ROW())="","", MAX(0, IF($D$7="Yes", INT(INDEX($H:$H,ROW()-1) - INDEX($E:$E,ROW()) - INDEX($G:$G,ROW())) + IF(MOD(ROUNDDOWN(100*(INDEX($H:$H,ROW()-1) - INDEX($E:$E,ROW()) - INDEX($G:$G,ROW())),0),10)=9, 0.99, (MOD(ROUNDDOWN(100*(INDEX($H:$H,ROW()-1) - INDEX($E:$E,ROW()) - INDEX($G:$G,ROW())),0),100)+1)/100), INDEX($H:$H,ROW()-1) - INDEX($E:$E,ROW()) - INDEX($G:$G,ROW())))), "")</f>
        <v/>
      </c>
      <c r="I234" s="38"/>
      <c r="J234" s="38" t="str">
        <f t="shared" si="12"/>
        <v/>
      </c>
    </row>
    <row r="235" spans="2:10" ht="20" customHeight="1" x14ac:dyDescent="0.35">
      <c r="B235" s="3" t="str">
        <f t="shared" si="11"/>
        <v/>
      </c>
      <c r="C235" s="37" t="str" cm="1">
        <f t="array" ref="C235">IF($B235="","",_xlfn.SWITCH($D$17,"Monthly",EDATE($C234,1),"Annually",EDATE($C234,12),"Weekly",$C234+7,"Bi-Weekly",$C234+14,"Semi-Monthly",$C234+15,"Semi-Annually",EDATE($C234,6),"Quarterly",EDATE($C234,3),""))</f>
        <v/>
      </c>
      <c r="D235" s="38" t="str">
        <f t="shared" si="10"/>
        <v/>
      </c>
      <c r="E235" s="38"/>
      <c r="F235" s="38" t="str" cm="1">
        <f t="array" ref="F235">IF(INDEX($B:$B,ROW())="","", IF($D$7="Yes", INT(IF($D$8="Flat", $D$14*$D$15/$D$20, INDEX($H:$H,ROW()-1)*$D$15/$D$20)) + IF(MOD(ROUNDDOWN(100*IF($D$8="Flat", $D$14*$D$15/$D$20, INDEX($H:$H,ROW()-1)*$D$15/$D$20),0),10)=9, 0.99, (MOD(ROUNDDOWN(100*IF($D$8="Flat", $D$14*$D$15/$D$20, INDEX($H:$H,ROW()-1)*$D$15/$D$20),0),100)+1)/100), IF($D$8="Flat", $D$14*$D$15/$D$20, INDEX($H:$H,ROW()-1)*$D$15/$D$20)))</f>
        <v/>
      </c>
      <c r="G235" s="38" t="str" cm="1">
        <f t="array" ref="G235">IFERROR(IF($D$7="Yes", INT(INDEX($D:$D,ROW()) - INDEX($F:$F,ROW())) + IF(MOD(ROUNDDOWN(100*(INDEX($D:$D,ROW()) - INDEX($F:$F,ROW())),0),10)=9, 0.99, (MOD(ROUNDDOWN(100*(INDEX($D:$D,ROW()) - INDEX($F:$F,ROW())),0),100)+1)/100), INDEX($D:$D,ROW()) - INDEX($F:$F,ROW())), "")</f>
        <v/>
      </c>
      <c r="H235" s="38" t="str" cm="1">
        <f t="array" ref="H235">IFERROR(IF(INDEX($G:$G,ROW())="","", MAX(0, IF($D$7="Yes", INT(INDEX($H:$H,ROW()-1) - INDEX($E:$E,ROW()) - INDEX($G:$G,ROW())) + IF(MOD(ROUNDDOWN(100*(INDEX($H:$H,ROW()-1) - INDEX($E:$E,ROW()) - INDEX($G:$G,ROW())),0),10)=9, 0.99, (MOD(ROUNDDOWN(100*(INDEX($H:$H,ROW()-1) - INDEX($E:$E,ROW()) - INDEX($G:$G,ROW())),0),100)+1)/100), INDEX($H:$H,ROW()-1) - INDEX($E:$E,ROW()) - INDEX($G:$G,ROW())))), "")</f>
        <v/>
      </c>
      <c r="I235" s="38"/>
      <c r="J235" s="38" t="str">
        <f t="shared" si="12"/>
        <v/>
      </c>
    </row>
    <row r="236" spans="2:10" ht="20" customHeight="1" x14ac:dyDescent="0.35">
      <c r="B236" s="3" t="str">
        <f t="shared" si="11"/>
        <v/>
      </c>
      <c r="C236" s="37" t="str" cm="1">
        <f t="array" ref="C236">IF($B236="","",_xlfn.SWITCH($D$17,"Monthly",EDATE($C235,1),"Annually",EDATE($C235,12),"Weekly",$C235+7,"Bi-Weekly",$C235+14,"Semi-Monthly",$C235+15,"Semi-Annually",EDATE($C235,6),"Quarterly",EDATE($C235,3),""))</f>
        <v/>
      </c>
      <c r="D236" s="38" t="str">
        <f t="shared" si="10"/>
        <v/>
      </c>
      <c r="E236" s="38"/>
      <c r="F236" s="38" t="str" cm="1">
        <f t="array" ref="F236">IF(INDEX($B:$B,ROW())="","", IF($D$7="Yes", INT(IF($D$8="Flat", $D$14*$D$15/$D$20, INDEX($H:$H,ROW()-1)*$D$15/$D$20)) + IF(MOD(ROUNDDOWN(100*IF($D$8="Flat", $D$14*$D$15/$D$20, INDEX($H:$H,ROW()-1)*$D$15/$D$20),0),10)=9, 0.99, (MOD(ROUNDDOWN(100*IF($D$8="Flat", $D$14*$D$15/$D$20, INDEX($H:$H,ROW()-1)*$D$15/$D$20),0),100)+1)/100), IF($D$8="Flat", $D$14*$D$15/$D$20, INDEX($H:$H,ROW()-1)*$D$15/$D$20)))</f>
        <v/>
      </c>
      <c r="G236" s="38" t="str" cm="1">
        <f t="array" ref="G236">IFERROR(IF($D$7="Yes", INT(INDEX($D:$D,ROW()) - INDEX($F:$F,ROW())) + IF(MOD(ROUNDDOWN(100*(INDEX($D:$D,ROW()) - INDEX($F:$F,ROW())),0),10)=9, 0.99, (MOD(ROUNDDOWN(100*(INDEX($D:$D,ROW()) - INDEX($F:$F,ROW())),0),100)+1)/100), INDEX($D:$D,ROW()) - INDEX($F:$F,ROW())), "")</f>
        <v/>
      </c>
      <c r="H236" s="38" t="str" cm="1">
        <f t="array" ref="H236">IFERROR(IF(INDEX($G:$G,ROW())="","", MAX(0, IF($D$7="Yes", INT(INDEX($H:$H,ROW()-1) - INDEX($E:$E,ROW()) - INDEX($G:$G,ROW())) + IF(MOD(ROUNDDOWN(100*(INDEX($H:$H,ROW()-1) - INDEX($E:$E,ROW()) - INDEX($G:$G,ROW())),0),10)=9, 0.99, (MOD(ROUNDDOWN(100*(INDEX($H:$H,ROW()-1) - INDEX($E:$E,ROW()) - INDEX($G:$G,ROW())),0),100)+1)/100), INDEX($H:$H,ROW()-1) - INDEX($E:$E,ROW()) - INDEX($G:$G,ROW())))), "")</f>
        <v/>
      </c>
      <c r="I236" s="38"/>
      <c r="J236" s="38" t="str">
        <f t="shared" si="12"/>
        <v/>
      </c>
    </row>
    <row r="237" spans="2:10" ht="20" customHeight="1" x14ac:dyDescent="0.35">
      <c r="B237" s="3" t="str">
        <f t="shared" si="11"/>
        <v/>
      </c>
      <c r="C237" s="37" t="str" cm="1">
        <f t="array" ref="C237">IF($B237="","",_xlfn.SWITCH($D$17,"Monthly",EDATE($C236,1),"Annually",EDATE($C236,12),"Weekly",$C236+7,"Bi-Weekly",$C236+14,"Semi-Monthly",$C236+15,"Semi-Annually",EDATE($C236,6),"Quarterly",EDATE($C236,3),""))</f>
        <v/>
      </c>
      <c r="D237" s="38" t="str">
        <f t="shared" si="10"/>
        <v/>
      </c>
      <c r="E237" s="38"/>
      <c r="F237" s="38" t="str" cm="1">
        <f t="array" ref="F237">IF(INDEX($B:$B,ROW())="","", IF($D$7="Yes", INT(IF($D$8="Flat", $D$14*$D$15/$D$20, INDEX($H:$H,ROW()-1)*$D$15/$D$20)) + IF(MOD(ROUNDDOWN(100*IF($D$8="Flat", $D$14*$D$15/$D$20, INDEX($H:$H,ROW()-1)*$D$15/$D$20),0),10)=9, 0.99, (MOD(ROUNDDOWN(100*IF($D$8="Flat", $D$14*$D$15/$D$20, INDEX($H:$H,ROW()-1)*$D$15/$D$20),0),100)+1)/100), IF($D$8="Flat", $D$14*$D$15/$D$20, INDEX($H:$H,ROW()-1)*$D$15/$D$20)))</f>
        <v/>
      </c>
      <c r="G237" s="38" t="str" cm="1">
        <f t="array" ref="G237">IFERROR(IF($D$7="Yes", INT(INDEX($D:$D,ROW()) - INDEX($F:$F,ROW())) + IF(MOD(ROUNDDOWN(100*(INDEX($D:$D,ROW()) - INDEX($F:$F,ROW())),0),10)=9, 0.99, (MOD(ROUNDDOWN(100*(INDEX($D:$D,ROW()) - INDEX($F:$F,ROW())),0),100)+1)/100), INDEX($D:$D,ROW()) - INDEX($F:$F,ROW())), "")</f>
        <v/>
      </c>
      <c r="H237" s="38" t="str" cm="1">
        <f t="array" ref="H237">IFERROR(IF(INDEX($G:$G,ROW())="","", MAX(0, IF($D$7="Yes", INT(INDEX($H:$H,ROW()-1) - INDEX($E:$E,ROW()) - INDEX($G:$G,ROW())) + IF(MOD(ROUNDDOWN(100*(INDEX($H:$H,ROW()-1) - INDEX($E:$E,ROW()) - INDEX($G:$G,ROW())),0),10)=9, 0.99, (MOD(ROUNDDOWN(100*(INDEX($H:$H,ROW()-1) - INDEX($E:$E,ROW()) - INDEX($G:$G,ROW())),0),100)+1)/100), INDEX($H:$H,ROW()-1) - INDEX($E:$E,ROW()) - INDEX($G:$G,ROW())))), "")</f>
        <v/>
      </c>
      <c r="I237" s="38"/>
      <c r="J237" s="38" t="str">
        <f t="shared" si="12"/>
        <v/>
      </c>
    </row>
    <row r="238" spans="2:10" ht="20" customHeight="1" x14ac:dyDescent="0.35">
      <c r="B238" s="3" t="str">
        <f t="shared" si="11"/>
        <v/>
      </c>
      <c r="C238" s="37" t="str" cm="1">
        <f t="array" ref="C238">IF($B238="","",_xlfn.SWITCH($D$17,"Monthly",EDATE($C237,1),"Annually",EDATE($C237,12),"Weekly",$C237+7,"Bi-Weekly",$C237+14,"Semi-Monthly",$C237+15,"Semi-Annually",EDATE($C237,6),"Quarterly",EDATE($C237,3),""))</f>
        <v/>
      </c>
      <c r="D238" s="38" t="str">
        <f t="shared" si="10"/>
        <v/>
      </c>
      <c r="E238" s="38"/>
      <c r="F238" s="38" t="str" cm="1">
        <f t="array" ref="F238">IF(INDEX($B:$B,ROW())="","", IF($D$7="Yes", INT(IF($D$8="Flat", $D$14*$D$15/$D$20, INDEX($H:$H,ROW()-1)*$D$15/$D$20)) + IF(MOD(ROUNDDOWN(100*IF($D$8="Flat", $D$14*$D$15/$D$20, INDEX($H:$H,ROW()-1)*$D$15/$D$20),0),10)=9, 0.99, (MOD(ROUNDDOWN(100*IF($D$8="Flat", $D$14*$D$15/$D$20, INDEX($H:$H,ROW()-1)*$D$15/$D$20),0),100)+1)/100), IF($D$8="Flat", $D$14*$D$15/$D$20, INDEX($H:$H,ROW()-1)*$D$15/$D$20)))</f>
        <v/>
      </c>
      <c r="G238" s="38" t="str" cm="1">
        <f t="array" ref="G238">IFERROR(IF($D$7="Yes", INT(INDEX($D:$D,ROW()) - INDEX($F:$F,ROW())) + IF(MOD(ROUNDDOWN(100*(INDEX($D:$D,ROW()) - INDEX($F:$F,ROW())),0),10)=9, 0.99, (MOD(ROUNDDOWN(100*(INDEX($D:$D,ROW()) - INDEX($F:$F,ROW())),0),100)+1)/100), INDEX($D:$D,ROW()) - INDEX($F:$F,ROW())), "")</f>
        <v/>
      </c>
      <c r="H238" s="38" t="str" cm="1">
        <f t="array" ref="H238">IFERROR(IF(INDEX($G:$G,ROW())="","", MAX(0, IF($D$7="Yes", INT(INDEX($H:$H,ROW()-1) - INDEX($E:$E,ROW()) - INDEX($G:$G,ROW())) + IF(MOD(ROUNDDOWN(100*(INDEX($H:$H,ROW()-1) - INDEX($E:$E,ROW()) - INDEX($G:$G,ROW())),0),10)=9, 0.99, (MOD(ROUNDDOWN(100*(INDEX($H:$H,ROW()-1) - INDEX($E:$E,ROW()) - INDEX($G:$G,ROW())),0),100)+1)/100), INDEX($H:$H,ROW()-1) - INDEX($E:$E,ROW()) - INDEX($G:$G,ROW())))), "")</f>
        <v/>
      </c>
      <c r="I238" s="38"/>
      <c r="J238" s="38" t="str">
        <f t="shared" si="12"/>
        <v/>
      </c>
    </row>
    <row r="239" spans="2:10" ht="20" customHeight="1" x14ac:dyDescent="0.35">
      <c r="B239" s="3" t="str">
        <f t="shared" si="11"/>
        <v/>
      </c>
      <c r="C239" s="37" t="str" cm="1">
        <f t="array" ref="C239">IF($B239="","",_xlfn.SWITCH($D$17,"Monthly",EDATE($C238,1),"Annually",EDATE($C238,12),"Weekly",$C238+7,"Bi-Weekly",$C238+14,"Semi-Monthly",$C238+15,"Semi-Annually",EDATE($C238,6),"Quarterly",EDATE($C238,3),""))</f>
        <v/>
      </c>
      <c r="D239" s="38" t="str">
        <f t="shared" si="10"/>
        <v/>
      </c>
      <c r="E239" s="38"/>
      <c r="F239" s="38" t="str" cm="1">
        <f t="array" ref="F239">IF(INDEX($B:$B,ROW())="","", IF($D$7="Yes", INT(IF($D$8="Flat", $D$14*$D$15/$D$20, INDEX($H:$H,ROW()-1)*$D$15/$D$20)) + IF(MOD(ROUNDDOWN(100*IF($D$8="Flat", $D$14*$D$15/$D$20, INDEX($H:$H,ROW()-1)*$D$15/$D$20),0),10)=9, 0.99, (MOD(ROUNDDOWN(100*IF($D$8="Flat", $D$14*$D$15/$D$20, INDEX($H:$H,ROW()-1)*$D$15/$D$20),0),100)+1)/100), IF($D$8="Flat", $D$14*$D$15/$D$20, INDEX($H:$H,ROW()-1)*$D$15/$D$20)))</f>
        <v/>
      </c>
      <c r="G239" s="38" t="str" cm="1">
        <f t="array" ref="G239">IFERROR(IF($D$7="Yes", INT(INDEX($D:$D,ROW()) - INDEX($F:$F,ROW())) + IF(MOD(ROUNDDOWN(100*(INDEX($D:$D,ROW()) - INDEX($F:$F,ROW())),0),10)=9, 0.99, (MOD(ROUNDDOWN(100*(INDEX($D:$D,ROW()) - INDEX($F:$F,ROW())),0),100)+1)/100), INDEX($D:$D,ROW()) - INDEX($F:$F,ROW())), "")</f>
        <v/>
      </c>
      <c r="H239" s="38" t="str" cm="1">
        <f t="array" ref="H239">IFERROR(IF(INDEX($G:$G,ROW())="","", MAX(0, IF($D$7="Yes", INT(INDEX($H:$H,ROW()-1) - INDEX($E:$E,ROW()) - INDEX($G:$G,ROW())) + IF(MOD(ROUNDDOWN(100*(INDEX($H:$H,ROW()-1) - INDEX($E:$E,ROW()) - INDEX($G:$G,ROW())),0),10)=9, 0.99, (MOD(ROUNDDOWN(100*(INDEX($H:$H,ROW()-1) - INDEX($E:$E,ROW()) - INDEX($G:$G,ROW())),0),100)+1)/100), INDEX($H:$H,ROW()-1) - INDEX($E:$E,ROW()) - INDEX($G:$G,ROW())))), "")</f>
        <v/>
      </c>
      <c r="I239" s="38"/>
      <c r="J239" s="38" t="str">
        <f t="shared" si="12"/>
        <v/>
      </c>
    </row>
    <row r="240" spans="2:10" ht="20" customHeight="1" x14ac:dyDescent="0.35">
      <c r="B240" s="3" t="str">
        <f t="shared" si="11"/>
        <v/>
      </c>
      <c r="C240" s="37" t="str" cm="1">
        <f t="array" ref="C240">IF($B240="","",_xlfn.SWITCH($D$17,"Monthly",EDATE($C239,1),"Annually",EDATE($C239,12),"Weekly",$C239+7,"Bi-Weekly",$C239+14,"Semi-Monthly",$C239+15,"Semi-Annually",EDATE($C239,6),"Quarterly",EDATE($C239,3),""))</f>
        <v/>
      </c>
      <c r="D240" s="38" t="str">
        <f t="shared" si="10"/>
        <v/>
      </c>
      <c r="E240" s="38"/>
      <c r="F240" s="38" t="str" cm="1">
        <f t="array" ref="F240">IF(INDEX($B:$B,ROW())="","", IF($D$7="Yes", INT(IF($D$8="Flat", $D$14*$D$15/$D$20, INDEX($H:$H,ROW()-1)*$D$15/$D$20)) + IF(MOD(ROUNDDOWN(100*IF($D$8="Flat", $D$14*$D$15/$D$20, INDEX($H:$H,ROW()-1)*$D$15/$D$20),0),10)=9, 0.99, (MOD(ROUNDDOWN(100*IF($D$8="Flat", $D$14*$D$15/$D$20, INDEX($H:$H,ROW()-1)*$D$15/$D$20),0),100)+1)/100), IF($D$8="Flat", $D$14*$D$15/$D$20, INDEX($H:$H,ROW()-1)*$D$15/$D$20)))</f>
        <v/>
      </c>
      <c r="G240" s="38" t="str" cm="1">
        <f t="array" ref="G240">IFERROR(IF($D$7="Yes", INT(INDEX($D:$D,ROW()) - INDEX($F:$F,ROW())) + IF(MOD(ROUNDDOWN(100*(INDEX($D:$D,ROW()) - INDEX($F:$F,ROW())),0),10)=9, 0.99, (MOD(ROUNDDOWN(100*(INDEX($D:$D,ROW()) - INDEX($F:$F,ROW())),0),100)+1)/100), INDEX($D:$D,ROW()) - INDEX($F:$F,ROW())), "")</f>
        <v/>
      </c>
      <c r="H240" s="38" t="str" cm="1">
        <f t="array" ref="H240">IFERROR(IF(INDEX($G:$G,ROW())="","", MAX(0, IF($D$7="Yes", INT(INDEX($H:$H,ROW()-1) - INDEX($E:$E,ROW()) - INDEX($G:$G,ROW())) + IF(MOD(ROUNDDOWN(100*(INDEX($H:$H,ROW()-1) - INDEX($E:$E,ROW()) - INDEX($G:$G,ROW())),0),10)=9, 0.99, (MOD(ROUNDDOWN(100*(INDEX($H:$H,ROW()-1) - INDEX($E:$E,ROW()) - INDEX($G:$G,ROW())),0),100)+1)/100), INDEX($H:$H,ROW()-1) - INDEX($E:$E,ROW()) - INDEX($G:$G,ROW())))), "")</f>
        <v/>
      </c>
      <c r="I240" s="38"/>
      <c r="J240" s="38" t="str">
        <f t="shared" si="12"/>
        <v/>
      </c>
    </row>
    <row r="241" spans="2:10" ht="20" customHeight="1" x14ac:dyDescent="0.35">
      <c r="B241" s="3" t="str">
        <f t="shared" si="11"/>
        <v/>
      </c>
      <c r="C241" s="37" t="str" cm="1">
        <f t="array" ref="C241">IF($B241="","",_xlfn.SWITCH($D$17,"Monthly",EDATE($C240,1),"Annually",EDATE($C240,12),"Weekly",$C240+7,"Bi-Weekly",$C240+14,"Semi-Monthly",$C240+15,"Semi-Annually",EDATE($C240,6),"Quarterly",EDATE($C240,3),""))</f>
        <v/>
      </c>
      <c r="D241" s="38" t="str">
        <f t="shared" si="10"/>
        <v/>
      </c>
      <c r="E241" s="38"/>
      <c r="F241" s="38" t="str" cm="1">
        <f t="array" ref="F241">IF(INDEX($B:$B,ROW())="","", IF($D$7="Yes", INT(IF($D$8="Flat", $D$14*$D$15/$D$20, INDEX($H:$H,ROW()-1)*$D$15/$D$20)) + IF(MOD(ROUNDDOWN(100*IF($D$8="Flat", $D$14*$D$15/$D$20, INDEX($H:$H,ROW()-1)*$D$15/$D$20),0),10)=9, 0.99, (MOD(ROUNDDOWN(100*IF($D$8="Flat", $D$14*$D$15/$D$20, INDEX($H:$H,ROW()-1)*$D$15/$D$20),0),100)+1)/100), IF($D$8="Flat", $D$14*$D$15/$D$20, INDEX($H:$H,ROW()-1)*$D$15/$D$20)))</f>
        <v/>
      </c>
      <c r="G241" s="38" t="str" cm="1">
        <f t="array" ref="G241">IFERROR(IF($D$7="Yes", INT(INDEX($D:$D,ROW()) - INDEX($F:$F,ROW())) + IF(MOD(ROUNDDOWN(100*(INDEX($D:$D,ROW()) - INDEX($F:$F,ROW())),0),10)=9, 0.99, (MOD(ROUNDDOWN(100*(INDEX($D:$D,ROW()) - INDEX($F:$F,ROW())),0),100)+1)/100), INDEX($D:$D,ROW()) - INDEX($F:$F,ROW())), "")</f>
        <v/>
      </c>
      <c r="H241" s="38" t="str" cm="1">
        <f t="array" ref="H241">IFERROR(IF(INDEX($G:$G,ROW())="","", MAX(0, IF($D$7="Yes", INT(INDEX($H:$H,ROW()-1) - INDEX($E:$E,ROW()) - INDEX($G:$G,ROW())) + IF(MOD(ROUNDDOWN(100*(INDEX($H:$H,ROW()-1) - INDEX($E:$E,ROW()) - INDEX($G:$G,ROW())),0),10)=9, 0.99, (MOD(ROUNDDOWN(100*(INDEX($H:$H,ROW()-1) - INDEX($E:$E,ROW()) - INDEX($G:$G,ROW())),0),100)+1)/100), INDEX($H:$H,ROW()-1) - INDEX($E:$E,ROW()) - INDEX($G:$G,ROW())))), "")</f>
        <v/>
      </c>
      <c r="I241" s="38"/>
      <c r="J241" s="38" t="str">
        <f t="shared" si="12"/>
        <v/>
      </c>
    </row>
    <row r="242" spans="2:10" ht="20" customHeight="1" x14ac:dyDescent="0.35">
      <c r="B242" s="3" t="str">
        <f t="shared" si="11"/>
        <v/>
      </c>
      <c r="C242" s="37" t="str" cm="1">
        <f t="array" ref="C242">IF($B242="","",_xlfn.SWITCH($D$17,"Monthly",EDATE($C241,1),"Annually",EDATE($C241,12),"Weekly",$C241+7,"Bi-Weekly",$C241+14,"Semi-Monthly",$C241+15,"Semi-Annually",EDATE($C241,6),"Quarterly",EDATE($C241,3),""))</f>
        <v/>
      </c>
      <c r="D242" s="38" t="str">
        <f t="shared" si="10"/>
        <v/>
      </c>
      <c r="E242" s="38"/>
      <c r="F242" s="38" t="str" cm="1">
        <f t="array" ref="F242">IF(INDEX($B:$B,ROW())="","", IF($D$7="Yes", INT(IF($D$8="Flat", $D$14*$D$15/$D$20, INDEX($H:$H,ROW()-1)*$D$15/$D$20)) + IF(MOD(ROUNDDOWN(100*IF($D$8="Flat", $D$14*$D$15/$D$20, INDEX($H:$H,ROW()-1)*$D$15/$D$20),0),10)=9, 0.99, (MOD(ROUNDDOWN(100*IF($D$8="Flat", $D$14*$D$15/$D$20, INDEX($H:$H,ROW()-1)*$D$15/$D$20),0),100)+1)/100), IF($D$8="Flat", $D$14*$D$15/$D$20, INDEX($H:$H,ROW()-1)*$D$15/$D$20)))</f>
        <v/>
      </c>
      <c r="G242" s="38" t="str" cm="1">
        <f t="array" ref="G242">IFERROR(IF($D$7="Yes", INT(INDEX($D:$D,ROW()) - INDEX($F:$F,ROW())) + IF(MOD(ROUNDDOWN(100*(INDEX($D:$D,ROW()) - INDEX($F:$F,ROW())),0),10)=9, 0.99, (MOD(ROUNDDOWN(100*(INDEX($D:$D,ROW()) - INDEX($F:$F,ROW())),0),100)+1)/100), INDEX($D:$D,ROW()) - INDEX($F:$F,ROW())), "")</f>
        <v/>
      </c>
      <c r="H242" s="38" t="str" cm="1">
        <f t="array" ref="H242">IFERROR(IF(INDEX($G:$G,ROW())="","", MAX(0, IF($D$7="Yes", INT(INDEX($H:$H,ROW()-1) - INDEX($E:$E,ROW()) - INDEX($G:$G,ROW())) + IF(MOD(ROUNDDOWN(100*(INDEX($H:$H,ROW()-1) - INDEX($E:$E,ROW()) - INDEX($G:$G,ROW())),0),10)=9, 0.99, (MOD(ROUNDDOWN(100*(INDEX($H:$H,ROW()-1) - INDEX($E:$E,ROW()) - INDEX($G:$G,ROW())),0),100)+1)/100), INDEX($H:$H,ROW()-1) - INDEX($E:$E,ROW()) - INDEX($G:$G,ROW())))), "")</f>
        <v/>
      </c>
      <c r="I242" s="38"/>
      <c r="J242" s="38" t="str">
        <f t="shared" si="12"/>
        <v/>
      </c>
    </row>
    <row r="243" spans="2:10" ht="20" customHeight="1" x14ac:dyDescent="0.35">
      <c r="B243" s="3" t="str">
        <f t="shared" si="11"/>
        <v/>
      </c>
      <c r="C243" s="37" t="str" cm="1">
        <f t="array" ref="C243">IF($B243="","",_xlfn.SWITCH($D$17,"Monthly",EDATE($C242,1),"Annually",EDATE($C242,12),"Weekly",$C242+7,"Bi-Weekly",$C242+14,"Semi-Monthly",$C242+15,"Semi-Annually",EDATE($C242,6),"Quarterly",EDATE($C242,3),""))</f>
        <v/>
      </c>
      <c r="D243" s="38" t="str">
        <f t="shared" si="10"/>
        <v/>
      </c>
      <c r="E243" s="38"/>
      <c r="F243" s="38" t="str" cm="1">
        <f t="array" ref="F243">IF(INDEX($B:$B,ROW())="","", IF($D$7="Yes", INT(IF($D$8="Flat", $D$14*$D$15/$D$20, INDEX($H:$H,ROW()-1)*$D$15/$D$20)) + IF(MOD(ROUNDDOWN(100*IF($D$8="Flat", $D$14*$D$15/$D$20, INDEX($H:$H,ROW()-1)*$D$15/$D$20),0),10)=9, 0.99, (MOD(ROUNDDOWN(100*IF($D$8="Flat", $D$14*$D$15/$D$20, INDEX($H:$H,ROW()-1)*$D$15/$D$20),0),100)+1)/100), IF($D$8="Flat", $D$14*$D$15/$D$20, INDEX($H:$H,ROW()-1)*$D$15/$D$20)))</f>
        <v/>
      </c>
      <c r="G243" s="38" t="str" cm="1">
        <f t="array" ref="G243">IFERROR(IF($D$7="Yes", INT(INDEX($D:$D,ROW()) - INDEX($F:$F,ROW())) + IF(MOD(ROUNDDOWN(100*(INDEX($D:$D,ROW()) - INDEX($F:$F,ROW())),0),10)=9, 0.99, (MOD(ROUNDDOWN(100*(INDEX($D:$D,ROW()) - INDEX($F:$F,ROW())),0),100)+1)/100), INDEX($D:$D,ROW()) - INDEX($F:$F,ROW())), "")</f>
        <v/>
      </c>
      <c r="H243" s="38" t="str" cm="1">
        <f t="array" ref="H243">IFERROR(IF(INDEX($G:$G,ROW())="","", MAX(0, IF($D$7="Yes", INT(INDEX($H:$H,ROW()-1) - INDEX($E:$E,ROW()) - INDEX($G:$G,ROW())) + IF(MOD(ROUNDDOWN(100*(INDEX($H:$H,ROW()-1) - INDEX($E:$E,ROW()) - INDEX($G:$G,ROW())),0),10)=9, 0.99, (MOD(ROUNDDOWN(100*(INDEX($H:$H,ROW()-1) - INDEX($E:$E,ROW()) - INDEX($G:$G,ROW())),0),100)+1)/100), INDEX($H:$H,ROW()-1) - INDEX($E:$E,ROW()) - INDEX($G:$G,ROW())))), "")</f>
        <v/>
      </c>
      <c r="I243" s="38"/>
      <c r="J243" s="38" t="str">
        <f t="shared" si="12"/>
        <v/>
      </c>
    </row>
    <row r="244" spans="2:10" ht="20" customHeight="1" x14ac:dyDescent="0.35">
      <c r="B244" s="3" t="str">
        <f t="shared" si="11"/>
        <v/>
      </c>
      <c r="C244" s="37" t="str" cm="1">
        <f t="array" ref="C244">IF($B244="","",_xlfn.SWITCH($D$17,"Monthly",EDATE($C243,1),"Annually",EDATE($C243,12),"Weekly",$C243+7,"Bi-Weekly",$C243+14,"Semi-Monthly",$C243+15,"Semi-Annually",EDATE($C243,6),"Quarterly",EDATE($C243,3),""))</f>
        <v/>
      </c>
      <c r="D244" s="38" t="str">
        <f t="shared" si="10"/>
        <v/>
      </c>
      <c r="E244" s="38"/>
      <c r="F244" s="38" t="str" cm="1">
        <f t="array" ref="F244">IF(INDEX($B:$B,ROW())="","", IF($D$7="Yes", INT(IF($D$8="Flat", $D$14*$D$15/$D$20, INDEX($H:$H,ROW()-1)*$D$15/$D$20)) + IF(MOD(ROUNDDOWN(100*IF($D$8="Flat", $D$14*$D$15/$D$20, INDEX($H:$H,ROW()-1)*$D$15/$D$20),0),10)=9, 0.99, (MOD(ROUNDDOWN(100*IF($D$8="Flat", $D$14*$D$15/$D$20, INDEX($H:$H,ROW()-1)*$D$15/$D$20),0),100)+1)/100), IF($D$8="Flat", $D$14*$D$15/$D$20, INDEX($H:$H,ROW()-1)*$D$15/$D$20)))</f>
        <v/>
      </c>
      <c r="G244" s="38" t="str" cm="1">
        <f t="array" ref="G244">IFERROR(IF($D$7="Yes", INT(INDEX($D:$D,ROW()) - INDEX($F:$F,ROW())) + IF(MOD(ROUNDDOWN(100*(INDEX($D:$D,ROW()) - INDEX($F:$F,ROW())),0),10)=9, 0.99, (MOD(ROUNDDOWN(100*(INDEX($D:$D,ROW()) - INDEX($F:$F,ROW())),0),100)+1)/100), INDEX($D:$D,ROW()) - INDEX($F:$F,ROW())), "")</f>
        <v/>
      </c>
      <c r="H244" s="38" t="str" cm="1">
        <f t="array" ref="H244">IFERROR(IF(INDEX($G:$G,ROW())="","", MAX(0, IF($D$7="Yes", INT(INDEX($H:$H,ROW()-1) - INDEX($E:$E,ROW()) - INDEX($G:$G,ROW())) + IF(MOD(ROUNDDOWN(100*(INDEX($H:$H,ROW()-1) - INDEX($E:$E,ROW()) - INDEX($G:$G,ROW())),0),10)=9, 0.99, (MOD(ROUNDDOWN(100*(INDEX($H:$H,ROW()-1) - INDEX($E:$E,ROW()) - INDEX($G:$G,ROW())),0),100)+1)/100), INDEX($H:$H,ROW()-1) - INDEX($E:$E,ROW()) - INDEX($G:$G,ROW())))), "")</f>
        <v/>
      </c>
      <c r="I244" s="38"/>
      <c r="J244" s="38" t="str">
        <f t="shared" si="12"/>
        <v/>
      </c>
    </row>
    <row r="245" spans="2:10" ht="20" customHeight="1" x14ac:dyDescent="0.35">
      <c r="B245" s="3" t="str">
        <f t="shared" si="11"/>
        <v/>
      </c>
      <c r="C245" s="37" t="str" cm="1">
        <f t="array" ref="C245">IF($B245="","",_xlfn.SWITCH($D$17,"Monthly",EDATE($C244,1),"Annually",EDATE($C244,12),"Weekly",$C244+7,"Bi-Weekly",$C244+14,"Semi-Monthly",$C244+15,"Semi-Annually",EDATE($C244,6),"Quarterly",EDATE($C244,3),""))</f>
        <v/>
      </c>
      <c r="D245" s="38" t="str">
        <f t="shared" si="10"/>
        <v/>
      </c>
      <c r="E245" s="38"/>
      <c r="F245" s="38" t="str" cm="1">
        <f t="array" ref="F245">IF(INDEX($B:$B,ROW())="","", IF($D$7="Yes", INT(IF($D$8="Flat", $D$14*$D$15/$D$20, INDEX($H:$H,ROW()-1)*$D$15/$D$20)) + IF(MOD(ROUNDDOWN(100*IF($D$8="Flat", $D$14*$D$15/$D$20, INDEX($H:$H,ROW()-1)*$D$15/$D$20),0),10)=9, 0.99, (MOD(ROUNDDOWN(100*IF($D$8="Flat", $D$14*$D$15/$D$20, INDEX($H:$H,ROW()-1)*$D$15/$D$20),0),100)+1)/100), IF($D$8="Flat", $D$14*$D$15/$D$20, INDEX($H:$H,ROW()-1)*$D$15/$D$20)))</f>
        <v/>
      </c>
      <c r="G245" s="38" t="str" cm="1">
        <f t="array" ref="G245">IFERROR(IF($D$7="Yes", INT(INDEX($D:$D,ROW()) - INDEX($F:$F,ROW())) + IF(MOD(ROUNDDOWN(100*(INDEX($D:$D,ROW()) - INDEX($F:$F,ROW())),0),10)=9, 0.99, (MOD(ROUNDDOWN(100*(INDEX($D:$D,ROW()) - INDEX($F:$F,ROW())),0),100)+1)/100), INDEX($D:$D,ROW()) - INDEX($F:$F,ROW())), "")</f>
        <v/>
      </c>
      <c r="H245" s="38" t="str" cm="1">
        <f t="array" ref="H245">IFERROR(IF(INDEX($G:$G,ROW())="","", MAX(0, IF($D$7="Yes", INT(INDEX($H:$H,ROW()-1) - INDEX($E:$E,ROW()) - INDEX($G:$G,ROW())) + IF(MOD(ROUNDDOWN(100*(INDEX($H:$H,ROW()-1) - INDEX($E:$E,ROW()) - INDEX($G:$G,ROW())),0),10)=9, 0.99, (MOD(ROUNDDOWN(100*(INDEX($H:$H,ROW()-1) - INDEX($E:$E,ROW()) - INDEX($G:$G,ROW())),0),100)+1)/100), INDEX($H:$H,ROW()-1) - INDEX($E:$E,ROW()) - INDEX($G:$G,ROW())))), "")</f>
        <v/>
      </c>
      <c r="I245" s="38"/>
      <c r="J245" s="38" t="str">
        <f t="shared" si="12"/>
        <v/>
      </c>
    </row>
    <row r="246" spans="2:10" ht="20" customHeight="1" x14ac:dyDescent="0.35">
      <c r="B246" s="3" t="str">
        <f t="shared" si="11"/>
        <v/>
      </c>
      <c r="C246" s="37" t="str" cm="1">
        <f t="array" ref="C246">IF($B246="","",_xlfn.SWITCH($D$17,"Monthly",EDATE($C245,1),"Annually",EDATE($C245,12),"Weekly",$C245+7,"Bi-Weekly",$C245+14,"Semi-Monthly",$C245+15,"Semi-Annually",EDATE($C245,6),"Quarterly",EDATE($C245,3),""))</f>
        <v/>
      </c>
      <c r="D246" s="38" t="str">
        <f t="shared" si="10"/>
        <v/>
      </c>
      <c r="E246" s="38"/>
      <c r="F246" s="38" t="str" cm="1">
        <f t="array" ref="F246">IF(INDEX($B:$B,ROW())="","", IF($D$7="Yes", INT(IF($D$8="Flat", $D$14*$D$15/$D$20, INDEX($H:$H,ROW()-1)*$D$15/$D$20)) + IF(MOD(ROUNDDOWN(100*IF($D$8="Flat", $D$14*$D$15/$D$20, INDEX($H:$H,ROW()-1)*$D$15/$D$20),0),10)=9, 0.99, (MOD(ROUNDDOWN(100*IF($D$8="Flat", $D$14*$D$15/$D$20, INDEX($H:$H,ROW()-1)*$D$15/$D$20),0),100)+1)/100), IF($D$8="Flat", $D$14*$D$15/$D$20, INDEX($H:$H,ROW()-1)*$D$15/$D$20)))</f>
        <v/>
      </c>
      <c r="G246" s="38" t="str" cm="1">
        <f t="array" ref="G246">IFERROR(IF($D$7="Yes", INT(INDEX($D:$D,ROW()) - INDEX($F:$F,ROW())) + IF(MOD(ROUNDDOWN(100*(INDEX($D:$D,ROW()) - INDEX($F:$F,ROW())),0),10)=9, 0.99, (MOD(ROUNDDOWN(100*(INDEX($D:$D,ROW()) - INDEX($F:$F,ROW())),0),100)+1)/100), INDEX($D:$D,ROW()) - INDEX($F:$F,ROW())), "")</f>
        <v/>
      </c>
      <c r="H246" s="38" t="str" cm="1">
        <f t="array" ref="H246">IFERROR(IF(INDEX($G:$G,ROW())="","", MAX(0, IF($D$7="Yes", INT(INDEX($H:$H,ROW()-1) - INDEX($E:$E,ROW()) - INDEX($G:$G,ROW())) + IF(MOD(ROUNDDOWN(100*(INDEX($H:$H,ROW()-1) - INDEX($E:$E,ROW()) - INDEX($G:$G,ROW())),0),10)=9, 0.99, (MOD(ROUNDDOWN(100*(INDEX($H:$H,ROW()-1) - INDEX($E:$E,ROW()) - INDEX($G:$G,ROW())),0),100)+1)/100), INDEX($H:$H,ROW()-1) - INDEX($E:$E,ROW()) - INDEX($G:$G,ROW())))), "")</f>
        <v/>
      </c>
      <c r="I246" s="38"/>
      <c r="J246" s="38" t="str">
        <f t="shared" si="12"/>
        <v/>
      </c>
    </row>
    <row r="247" spans="2:10" ht="20" customHeight="1" x14ac:dyDescent="0.35">
      <c r="B247" s="3" t="str">
        <f t="shared" si="11"/>
        <v/>
      </c>
      <c r="C247" s="37" t="str" cm="1">
        <f t="array" ref="C247">IF($B247="","",_xlfn.SWITCH($D$17,"Monthly",EDATE($C246,1),"Annually",EDATE($C246,12),"Weekly",$C246+7,"Bi-Weekly",$C246+14,"Semi-Monthly",$C246+15,"Semi-Annually",EDATE($C246,6),"Quarterly",EDATE($C246,3),""))</f>
        <v/>
      </c>
      <c r="D247" s="38" t="str">
        <f t="shared" si="10"/>
        <v/>
      </c>
      <c r="E247" s="38"/>
      <c r="F247" s="38" t="str" cm="1">
        <f t="array" ref="F247">IF(INDEX($B:$B,ROW())="","", IF($D$7="Yes", INT(IF($D$8="Flat", $D$14*$D$15/$D$20, INDEX($H:$H,ROW()-1)*$D$15/$D$20)) + IF(MOD(ROUNDDOWN(100*IF($D$8="Flat", $D$14*$D$15/$D$20, INDEX($H:$H,ROW()-1)*$D$15/$D$20),0),10)=9, 0.99, (MOD(ROUNDDOWN(100*IF($D$8="Flat", $D$14*$D$15/$D$20, INDEX($H:$H,ROW()-1)*$D$15/$D$20),0),100)+1)/100), IF($D$8="Flat", $D$14*$D$15/$D$20, INDEX($H:$H,ROW()-1)*$D$15/$D$20)))</f>
        <v/>
      </c>
      <c r="G247" s="38" t="str" cm="1">
        <f t="array" ref="G247">IFERROR(IF($D$7="Yes", INT(INDEX($D:$D,ROW()) - INDEX($F:$F,ROW())) + IF(MOD(ROUNDDOWN(100*(INDEX($D:$D,ROW()) - INDEX($F:$F,ROW())),0),10)=9, 0.99, (MOD(ROUNDDOWN(100*(INDEX($D:$D,ROW()) - INDEX($F:$F,ROW())),0),100)+1)/100), INDEX($D:$D,ROW()) - INDEX($F:$F,ROW())), "")</f>
        <v/>
      </c>
      <c r="H247" s="38" t="str" cm="1">
        <f t="array" ref="H247">IFERROR(IF(INDEX($G:$G,ROW())="","", MAX(0, IF($D$7="Yes", INT(INDEX($H:$H,ROW()-1) - INDEX($E:$E,ROW()) - INDEX($G:$G,ROW())) + IF(MOD(ROUNDDOWN(100*(INDEX($H:$H,ROW()-1) - INDEX($E:$E,ROW()) - INDEX($G:$G,ROW())),0),10)=9, 0.99, (MOD(ROUNDDOWN(100*(INDEX($H:$H,ROW()-1) - INDEX($E:$E,ROW()) - INDEX($G:$G,ROW())),0),100)+1)/100), INDEX($H:$H,ROW()-1) - INDEX($E:$E,ROW()) - INDEX($G:$G,ROW())))), "")</f>
        <v/>
      </c>
      <c r="I247" s="38"/>
      <c r="J247" s="38" t="str">
        <f t="shared" si="12"/>
        <v/>
      </c>
    </row>
    <row r="248" spans="2:10" ht="20" customHeight="1" x14ac:dyDescent="0.35">
      <c r="B248" s="3" t="str">
        <f t="shared" si="11"/>
        <v/>
      </c>
      <c r="C248" s="37" t="str" cm="1">
        <f t="array" ref="C248">IF($B248="","",_xlfn.SWITCH($D$17,"Monthly",EDATE($C247,1),"Annually",EDATE($C247,12),"Weekly",$C247+7,"Bi-Weekly",$C247+14,"Semi-Monthly",$C247+15,"Semi-Annually",EDATE($C247,6),"Quarterly",EDATE($C247,3),""))</f>
        <v/>
      </c>
      <c r="D248" s="38" t="str">
        <f t="shared" si="10"/>
        <v/>
      </c>
      <c r="E248" s="38"/>
      <c r="F248" s="38" t="str" cm="1">
        <f t="array" ref="F248">IF(INDEX($B:$B,ROW())="","", IF($D$7="Yes", INT(IF($D$8="Flat", $D$14*$D$15/$D$20, INDEX($H:$H,ROW()-1)*$D$15/$D$20)) + IF(MOD(ROUNDDOWN(100*IF($D$8="Flat", $D$14*$D$15/$D$20, INDEX($H:$H,ROW()-1)*$D$15/$D$20),0),10)=9, 0.99, (MOD(ROUNDDOWN(100*IF($D$8="Flat", $D$14*$D$15/$D$20, INDEX($H:$H,ROW()-1)*$D$15/$D$20),0),100)+1)/100), IF($D$8="Flat", $D$14*$D$15/$D$20, INDEX($H:$H,ROW()-1)*$D$15/$D$20)))</f>
        <v/>
      </c>
      <c r="G248" s="38" t="str" cm="1">
        <f t="array" ref="G248">IFERROR(IF($D$7="Yes", INT(INDEX($D:$D,ROW()) - INDEX($F:$F,ROW())) + IF(MOD(ROUNDDOWN(100*(INDEX($D:$D,ROW()) - INDEX($F:$F,ROW())),0),10)=9, 0.99, (MOD(ROUNDDOWN(100*(INDEX($D:$D,ROW()) - INDEX($F:$F,ROW())),0),100)+1)/100), INDEX($D:$D,ROW()) - INDEX($F:$F,ROW())), "")</f>
        <v/>
      </c>
      <c r="H248" s="38" t="str" cm="1">
        <f t="array" ref="H248">IFERROR(IF(INDEX($G:$G,ROW())="","", MAX(0, IF($D$7="Yes", INT(INDEX($H:$H,ROW()-1) - INDEX($E:$E,ROW()) - INDEX($G:$G,ROW())) + IF(MOD(ROUNDDOWN(100*(INDEX($H:$H,ROW()-1) - INDEX($E:$E,ROW()) - INDEX($G:$G,ROW())),0),10)=9, 0.99, (MOD(ROUNDDOWN(100*(INDEX($H:$H,ROW()-1) - INDEX($E:$E,ROW()) - INDEX($G:$G,ROW())),0),100)+1)/100), INDEX($H:$H,ROW()-1) - INDEX($E:$E,ROW()) - INDEX($G:$G,ROW())))), "")</f>
        <v/>
      </c>
      <c r="I248" s="38"/>
      <c r="J248" s="38" t="str">
        <f t="shared" si="12"/>
        <v/>
      </c>
    </row>
    <row r="249" spans="2:10" ht="20" customHeight="1" x14ac:dyDescent="0.35">
      <c r="B249" s="3" t="str">
        <f t="shared" si="11"/>
        <v/>
      </c>
      <c r="C249" s="37" t="str" cm="1">
        <f t="array" ref="C249">IF($B249="","",_xlfn.SWITCH($D$17,"Monthly",EDATE($C248,1),"Annually",EDATE($C248,12),"Weekly",$C248+7,"Bi-Weekly",$C248+14,"Semi-Monthly",$C248+15,"Semi-Annually",EDATE($C248,6),"Quarterly",EDATE($C248,3),""))</f>
        <v/>
      </c>
      <c r="D249" s="38" t="str">
        <f t="shared" si="10"/>
        <v/>
      </c>
      <c r="E249" s="38"/>
      <c r="F249" s="38" t="str" cm="1">
        <f t="array" ref="F249">IF(INDEX($B:$B,ROW())="","", IF($D$7="Yes", INT(IF($D$8="Flat", $D$14*$D$15/$D$20, INDEX($H:$H,ROW()-1)*$D$15/$D$20)) + IF(MOD(ROUNDDOWN(100*IF($D$8="Flat", $D$14*$D$15/$D$20, INDEX($H:$H,ROW()-1)*$D$15/$D$20),0),10)=9, 0.99, (MOD(ROUNDDOWN(100*IF($D$8="Flat", $D$14*$D$15/$D$20, INDEX($H:$H,ROW()-1)*$D$15/$D$20),0),100)+1)/100), IF($D$8="Flat", $D$14*$D$15/$D$20, INDEX($H:$H,ROW()-1)*$D$15/$D$20)))</f>
        <v/>
      </c>
      <c r="G249" s="38" t="str" cm="1">
        <f t="array" ref="G249">IFERROR(IF($D$7="Yes", INT(INDEX($D:$D,ROW()) - INDEX($F:$F,ROW())) + IF(MOD(ROUNDDOWN(100*(INDEX($D:$D,ROW()) - INDEX($F:$F,ROW())),0),10)=9, 0.99, (MOD(ROUNDDOWN(100*(INDEX($D:$D,ROW()) - INDEX($F:$F,ROW())),0),100)+1)/100), INDEX($D:$D,ROW()) - INDEX($F:$F,ROW())), "")</f>
        <v/>
      </c>
      <c r="H249" s="38" t="str" cm="1">
        <f t="array" ref="H249">IFERROR(IF(INDEX($G:$G,ROW())="","", MAX(0, IF($D$7="Yes", INT(INDEX($H:$H,ROW()-1) - INDEX($E:$E,ROW()) - INDEX($G:$G,ROW())) + IF(MOD(ROUNDDOWN(100*(INDEX($H:$H,ROW()-1) - INDEX($E:$E,ROW()) - INDEX($G:$G,ROW())),0),10)=9, 0.99, (MOD(ROUNDDOWN(100*(INDEX($H:$H,ROW()-1) - INDEX($E:$E,ROW()) - INDEX($G:$G,ROW())),0),100)+1)/100), INDEX($H:$H,ROW()-1) - INDEX($E:$E,ROW()) - INDEX($G:$G,ROW())))), "")</f>
        <v/>
      </c>
      <c r="I249" s="38"/>
      <c r="J249" s="38" t="str">
        <f t="shared" si="12"/>
        <v/>
      </c>
    </row>
    <row r="250" spans="2:10" ht="20" customHeight="1" x14ac:dyDescent="0.35">
      <c r="B250" s="3" t="str">
        <f t="shared" si="11"/>
        <v/>
      </c>
      <c r="C250" s="37" t="str" cm="1">
        <f t="array" ref="C250">IF($B250="","",_xlfn.SWITCH($D$17,"Monthly",EDATE($C249,1),"Annually",EDATE($C249,12),"Weekly",$C249+7,"Bi-Weekly",$C249+14,"Semi-Monthly",$C249+15,"Semi-Annually",EDATE($C249,6),"Quarterly",EDATE($C249,3),""))</f>
        <v/>
      </c>
      <c r="D250" s="38" t="str">
        <f t="shared" si="10"/>
        <v/>
      </c>
      <c r="E250" s="38"/>
      <c r="F250" s="38" t="str" cm="1">
        <f t="array" ref="F250">IF(INDEX($B:$B,ROW())="","", IF($D$7="Yes", INT(IF($D$8="Flat", $D$14*$D$15/$D$20, INDEX($H:$H,ROW()-1)*$D$15/$D$20)) + IF(MOD(ROUNDDOWN(100*IF($D$8="Flat", $D$14*$D$15/$D$20, INDEX($H:$H,ROW()-1)*$D$15/$D$20),0),10)=9, 0.99, (MOD(ROUNDDOWN(100*IF($D$8="Flat", $D$14*$D$15/$D$20, INDEX($H:$H,ROW()-1)*$D$15/$D$20),0),100)+1)/100), IF($D$8="Flat", $D$14*$D$15/$D$20, INDEX($H:$H,ROW()-1)*$D$15/$D$20)))</f>
        <v/>
      </c>
      <c r="G250" s="38" t="str" cm="1">
        <f t="array" ref="G250">IFERROR(IF($D$7="Yes", INT(INDEX($D:$D,ROW()) - INDEX($F:$F,ROW())) + IF(MOD(ROUNDDOWN(100*(INDEX($D:$D,ROW()) - INDEX($F:$F,ROW())),0),10)=9, 0.99, (MOD(ROUNDDOWN(100*(INDEX($D:$D,ROW()) - INDEX($F:$F,ROW())),0),100)+1)/100), INDEX($D:$D,ROW()) - INDEX($F:$F,ROW())), "")</f>
        <v/>
      </c>
      <c r="H250" s="38" t="str" cm="1">
        <f t="array" ref="H250">IFERROR(IF(INDEX($G:$G,ROW())="","", MAX(0, IF($D$7="Yes", INT(INDEX($H:$H,ROW()-1) - INDEX($E:$E,ROW()) - INDEX($G:$G,ROW())) + IF(MOD(ROUNDDOWN(100*(INDEX($H:$H,ROW()-1) - INDEX($E:$E,ROW()) - INDEX($G:$G,ROW())),0),10)=9, 0.99, (MOD(ROUNDDOWN(100*(INDEX($H:$H,ROW()-1) - INDEX($E:$E,ROW()) - INDEX($G:$G,ROW())),0),100)+1)/100), INDEX($H:$H,ROW()-1) - INDEX($E:$E,ROW()) - INDEX($G:$G,ROW())))), "")</f>
        <v/>
      </c>
      <c r="I250" s="38"/>
      <c r="J250" s="38" t="str">
        <f t="shared" si="12"/>
        <v/>
      </c>
    </row>
    <row r="251" spans="2:10" ht="20" customHeight="1" x14ac:dyDescent="0.35">
      <c r="B251" s="3" t="str">
        <f t="shared" si="11"/>
        <v/>
      </c>
      <c r="C251" s="37" t="str" cm="1">
        <f t="array" ref="C251">IF($B251="","",_xlfn.SWITCH($D$17,"Monthly",EDATE($C250,1),"Annually",EDATE($C250,12),"Weekly",$C250+7,"Bi-Weekly",$C250+14,"Semi-Monthly",$C250+15,"Semi-Annually",EDATE($C250,6),"Quarterly",EDATE($C250,3),""))</f>
        <v/>
      </c>
      <c r="D251" s="38" t="str">
        <f t="shared" si="10"/>
        <v/>
      </c>
      <c r="E251" s="38"/>
      <c r="F251" s="38" t="str" cm="1">
        <f t="array" ref="F251">IF(INDEX($B:$B,ROW())="","", IF($D$7="Yes", INT(IF($D$8="Flat", $D$14*$D$15/$D$20, INDEX($H:$H,ROW()-1)*$D$15/$D$20)) + IF(MOD(ROUNDDOWN(100*IF($D$8="Flat", $D$14*$D$15/$D$20, INDEX($H:$H,ROW()-1)*$D$15/$D$20),0),10)=9, 0.99, (MOD(ROUNDDOWN(100*IF($D$8="Flat", $D$14*$D$15/$D$20, INDEX($H:$H,ROW()-1)*$D$15/$D$20),0),100)+1)/100), IF($D$8="Flat", $D$14*$D$15/$D$20, INDEX($H:$H,ROW()-1)*$D$15/$D$20)))</f>
        <v/>
      </c>
      <c r="G251" s="38" t="str" cm="1">
        <f t="array" ref="G251">IFERROR(IF($D$7="Yes", INT(INDEX($D:$D,ROW()) - INDEX($F:$F,ROW())) + IF(MOD(ROUNDDOWN(100*(INDEX($D:$D,ROW()) - INDEX($F:$F,ROW())),0),10)=9, 0.99, (MOD(ROUNDDOWN(100*(INDEX($D:$D,ROW()) - INDEX($F:$F,ROW())),0),100)+1)/100), INDEX($D:$D,ROW()) - INDEX($F:$F,ROW())), "")</f>
        <v/>
      </c>
      <c r="H251" s="38" t="str" cm="1">
        <f t="array" ref="H251">IFERROR(IF(INDEX($G:$G,ROW())="","", MAX(0, IF($D$7="Yes", INT(INDEX($H:$H,ROW()-1) - INDEX($E:$E,ROW()) - INDEX($G:$G,ROW())) + IF(MOD(ROUNDDOWN(100*(INDEX($H:$H,ROW()-1) - INDEX($E:$E,ROW()) - INDEX($G:$G,ROW())),0),10)=9, 0.99, (MOD(ROUNDDOWN(100*(INDEX($H:$H,ROW()-1) - INDEX($E:$E,ROW()) - INDEX($G:$G,ROW())),0),100)+1)/100), INDEX($H:$H,ROW()-1) - INDEX($E:$E,ROW()) - INDEX($G:$G,ROW())))), "")</f>
        <v/>
      </c>
      <c r="I251" s="38"/>
      <c r="J251" s="38" t="str">
        <f t="shared" si="12"/>
        <v/>
      </c>
    </row>
    <row r="252" spans="2:10" ht="20" customHeight="1" x14ac:dyDescent="0.35">
      <c r="B252" s="3" t="str">
        <f t="shared" si="11"/>
        <v/>
      </c>
      <c r="C252" s="37" t="str" cm="1">
        <f t="array" ref="C252">IF($B252="","",_xlfn.SWITCH($D$17,"Monthly",EDATE($C251,1),"Annually",EDATE($C251,12),"Weekly",$C251+7,"Bi-Weekly",$C251+14,"Semi-Monthly",$C251+15,"Semi-Annually",EDATE($C251,6),"Quarterly",EDATE($C251,3),""))</f>
        <v/>
      </c>
      <c r="D252" s="38" t="str">
        <f t="shared" si="10"/>
        <v/>
      </c>
      <c r="E252" s="38"/>
      <c r="F252" s="38" t="str" cm="1">
        <f t="array" ref="F252">IF(INDEX($B:$B,ROW())="","", IF($D$7="Yes", INT(IF($D$8="Flat", $D$14*$D$15/$D$20, INDEX($H:$H,ROW()-1)*$D$15/$D$20)) + IF(MOD(ROUNDDOWN(100*IF($D$8="Flat", $D$14*$D$15/$D$20, INDEX($H:$H,ROW()-1)*$D$15/$D$20),0),10)=9, 0.99, (MOD(ROUNDDOWN(100*IF($D$8="Flat", $D$14*$D$15/$D$20, INDEX($H:$H,ROW()-1)*$D$15/$D$20),0),100)+1)/100), IF($D$8="Flat", $D$14*$D$15/$D$20, INDEX($H:$H,ROW()-1)*$D$15/$D$20)))</f>
        <v/>
      </c>
      <c r="G252" s="38" t="str" cm="1">
        <f t="array" ref="G252">IFERROR(IF($D$7="Yes", INT(INDEX($D:$D,ROW()) - INDEX($F:$F,ROW())) + IF(MOD(ROUNDDOWN(100*(INDEX($D:$D,ROW()) - INDEX($F:$F,ROW())),0),10)=9, 0.99, (MOD(ROUNDDOWN(100*(INDEX($D:$D,ROW()) - INDEX($F:$F,ROW())),0),100)+1)/100), INDEX($D:$D,ROW()) - INDEX($F:$F,ROW())), "")</f>
        <v/>
      </c>
      <c r="H252" s="38" t="str" cm="1">
        <f t="array" ref="H252">IFERROR(IF(INDEX($G:$G,ROW())="","", MAX(0, IF($D$7="Yes", INT(INDEX($H:$H,ROW()-1) - INDEX($E:$E,ROW()) - INDEX($G:$G,ROW())) + IF(MOD(ROUNDDOWN(100*(INDEX($H:$H,ROW()-1) - INDEX($E:$E,ROW()) - INDEX($G:$G,ROW())),0),10)=9, 0.99, (MOD(ROUNDDOWN(100*(INDEX($H:$H,ROW()-1) - INDEX($E:$E,ROW()) - INDEX($G:$G,ROW())),0),100)+1)/100), INDEX($H:$H,ROW()-1) - INDEX($E:$E,ROW()) - INDEX($G:$G,ROW())))), "")</f>
        <v/>
      </c>
      <c r="I252" s="38"/>
      <c r="J252" s="38" t="str">
        <f t="shared" si="12"/>
        <v/>
      </c>
    </row>
    <row r="253" spans="2:10" ht="20" customHeight="1" x14ac:dyDescent="0.35">
      <c r="B253" s="3" t="str">
        <f t="shared" si="11"/>
        <v/>
      </c>
      <c r="C253" s="37" t="str" cm="1">
        <f t="array" ref="C253">IF($B253="","",_xlfn.SWITCH($D$17,"Monthly",EDATE($C252,1),"Annually",EDATE($C252,12),"Weekly",$C252+7,"Bi-Weekly",$C252+14,"Semi-Monthly",$C252+15,"Semi-Annually",EDATE($C252,6),"Quarterly",EDATE($C252,3),""))</f>
        <v/>
      </c>
      <c r="D253" s="38" t="str">
        <f t="shared" si="10"/>
        <v/>
      </c>
      <c r="E253" s="38"/>
      <c r="F253" s="38" t="str" cm="1">
        <f t="array" ref="F253">IF(INDEX($B:$B,ROW())="","", IF($D$7="Yes", INT(IF($D$8="Flat", $D$14*$D$15/$D$20, INDEX($H:$H,ROW()-1)*$D$15/$D$20)) + IF(MOD(ROUNDDOWN(100*IF($D$8="Flat", $D$14*$D$15/$D$20, INDEX($H:$H,ROW()-1)*$D$15/$D$20),0),10)=9, 0.99, (MOD(ROUNDDOWN(100*IF($D$8="Flat", $D$14*$D$15/$D$20, INDEX($H:$H,ROW()-1)*$D$15/$D$20),0),100)+1)/100), IF($D$8="Flat", $D$14*$D$15/$D$20, INDEX($H:$H,ROW()-1)*$D$15/$D$20)))</f>
        <v/>
      </c>
      <c r="G253" s="38" t="str" cm="1">
        <f t="array" ref="G253">IFERROR(IF($D$7="Yes", INT(INDEX($D:$D,ROW()) - INDEX($F:$F,ROW())) + IF(MOD(ROUNDDOWN(100*(INDEX($D:$D,ROW()) - INDEX($F:$F,ROW())),0),10)=9, 0.99, (MOD(ROUNDDOWN(100*(INDEX($D:$D,ROW()) - INDEX($F:$F,ROW())),0),100)+1)/100), INDEX($D:$D,ROW()) - INDEX($F:$F,ROW())), "")</f>
        <v/>
      </c>
      <c r="H253" s="38" t="str" cm="1">
        <f t="array" ref="H253">IFERROR(IF(INDEX($G:$G,ROW())="","", MAX(0, IF($D$7="Yes", INT(INDEX($H:$H,ROW()-1) - INDEX($E:$E,ROW()) - INDEX($G:$G,ROW())) + IF(MOD(ROUNDDOWN(100*(INDEX($H:$H,ROW()-1) - INDEX($E:$E,ROW()) - INDEX($G:$G,ROW())),0),10)=9, 0.99, (MOD(ROUNDDOWN(100*(INDEX($H:$H,ROW()-1) - INDEX($E:$E,ROW()) - INDEX($G:$G,ROW())),0),100)+1)/100), INDEX($H:$H,ROW()-1) - INDEX($E:$E,ROW()) - INDEX($G:$G,ROW())))), "")</f>
        <v/>
      </c>
      <c r="I253" s="38"/>
      <c r="J253" s="38" t="str">
        <f t="shared" si="12"/>
        <v/>
      </c>
    </row>
    <row r="254" spans="2:10" ht="20" customHeight="1" x14ac:dyDescent="0.35">
      <c r="B254" s="3" t="str">
        <f t="shared" si="11"/>
        <v/>
      </c>
      <c r="C254" s="37" t="str" cm="1">
        <f t="array" ref="C254">IF($B254="","",_xlfn.SWITCH($D$17,"Monthly",EDATE($C253,1),"Annually",EDATE($C253,12),"Weekly",$C253+7,"Bi-Weekly",$C253+14,"Semi-Monthly",$C253+15,"Semi-Annually",EDATE($C253,6),"Quarterly",EDATE($C253,3),""))</f>
        <v/>
      </c>
      <c r="D254" s="38" t="str">
        <f t="shared" si="10"/>
        <v/>
      </c>
      <c r="E254" s="38"/>
      <c r="F254" s="38" t="str" cm="1">
        <f t="array" ref="F254">IF(INDEX($B:$B,ROW())="","", IF($D$7="Yes", INT(IF($D$8="Flat", $D$14*$D$15/$D$20, INDEX($H:$H,ROW()-1)*$D$15/$D$20)) + IF(MOD(ROUNDDOWN(100*IF($D$8="Flat", $D$14*$D$15/$D$20, INDEX($H:$H,ROW()-1)*$D$15/$D$20),0),10)=9, 0.99, (MOD(ROUNDDOWN(100*IF($D$8="Flat", $D$14*$D$15/$D$20, INDEX($H:$H,ROW()-1)*$D$15/$D$20),0),100)+1)/100), IF($D$8="Flat", $D$14*$D$15/$D$20, INDEX($H:$H,ROW()-1)*$D$15/$D$20)))</f>
        <v/>
      </c>
      <c r="G254" s="38" t="str" cm="1">
        <f t="array" ref="G254">IFERROR(IF($D$7="Yes", INT(INDEX($D:$D,ROW()) - INDEX($F:$F,ROW())) + IF(MOD(ROUNDDOWN(100*(INDEX($D:$D,ROW()) - INDEX($F:$F,ROW())),0),10)=9, 0.99, (MOD(ROUNDDOWN(100*(INDEX($D:$D,ROW()) - INDEX($F:$F,ROW())),0),100)+1)/100), INDEX($D:$D,ROW()) - INDEX($F:$F,ROW())), "")</f>
        <v/>
      </c>
      <c r="H254" s="38" t="str" cm="1">
        <f t="array" ref="H254">IFERROR(IF(INDEX($G:$G,ROW())="","", MAX(0, IF($D$7="Yes", INT(INDEX($H:$H,ROW()-1) - INDEX($E:$E,ROW()) - INDEX($G:$G,ROW())) + IF(MOD(ROUNDDOWN(100*(INDEX($H:$H,ROW()-1) - INDEX($E:$E,ROW()) - INDEX($G:$G,ROW())),0),10)=9, 0.99, (MOD(ROUNDDOWN(100*(INDEX($H:$H,ROW()-1) - INDEX($E:$E,ROW()) - INDEX($G:$G,ROW())),0),100)+1)/100), INDEX($H:$H,ROW()-1) - INDEX($E:$E,ROW()) - INDEX($G:$G,ROW())))), "")</f>
        <v/>
      </c>
      <c r="I254" s="38"/>
      <c r="J254" s="38" t="str">
        <f t="shared" si="12"/>
        <v/>
      </c>
    </row>
    <row r="255" spans="2:10" ht="20" customHeight="1" x14ac:dyDescent="0.35">
      <c r="B255" s="3" t="str">
        <f t="shared" si="11"/>
        <v/>
      </c>
      <c r="C255" s="37" t="str" cm="1">
        <f t="array" ref="C255">IF($B255="","",_xlfn.SWITCH($D$17,"Monthly",EDATE($C254,1),"Annually",EDATE($C254,12),"Weekly",$C254+7,"Bi-Weekly",$C254+14,"Semi-Monthly",$C254+15,"Semi-Annually",EDATE($C254,6),"Quarterly",EDATE($C254,3),""))</f>
        <v/>
      </c>
      <c r="D255" s="38" t="str">
        <f t="shared" si="10"/>
        <v/>
      </c>
      <c r="E255" s="38"/>
      <c r="F255" s="38" t="str" cm="1">
        <f t="array" ref="F255">IF(INDEX($B:$B,ROW())="","", IF($D$7="Yes", INT(IF($D$8="Flat", $D$14*$D$15/$D$20, INDEX($H:$H,ROW()-1)*$D$15/$D$20)) + IF(MOD(ROUNDDOWN(100*IF($D$8="Flat", $D$14*$D$15/$D$20, INDEX($H:$H,ROW()-1)*$D$15/$D$20),0),10)=9, 0.99, (MOD(ROUNDDOWN(100*IF($D$8="Flat", $D$14*$D$15/$D$20, INDEX($H:$H,ROW()-1)*$D$15/$D$20),0),100)+1)/100), IF($D$8="Flat", $D$14*$D$15/$D$20, INDEX($H:$H,ROW()-1)*$D$15/$D$20)))</f>
        <v/>
      </c>
      <c r="G255" s="38" t="str" cm="1">
        <f t="array" ref="G255">IFERROR(IF($D$7="Yes", INT(INDEX($D:$D,ROW()) - INDEX($F:$F,ROW())) + IF(MOD(ROUNDDOWN(100*(INDEX($D:$D,ROW()) - INDEX($F:$F,ROW())),0),10)=9, 0.99, (MOD(ROUNDDOWN(100*(INDEX($D:$D,ROW()) - INDEX($F:$F,ROW())),0),100)+1)/100), INDEX($D:$D,ROW()) - INDEX($F:$F,ROW())), "")</f>
        <v/>
      </c>
      <c r="H255" s="38" t="str" cm="1">
        <f t="array" ref="H255">IFERROR(IF(INDEX($G:$G,ROW())="","", MAX(0, IF($D$7="Yes", INT(INDEX($H:$H,ROW()-1) - INDEX($E:$E,ROW()) - INDEX($G:$G,ROW())) + IF(MOD(ROUNDDOWN(100*(INDEX($H:$H,ROW()-1) - INDEX($E:$E,ROW()) - INDEX($G:$G,ROW())),0),10)=9, 0.99, (MOD(ROUNDDOWN(100*(INDEX($H:$H,ROW()-1) - INDEX($E:$E,ROW()) - INDEX($G:$G,ROW())),0),100)+1)/100), INDEX($H:$H,ROW()-1) - INDEX($E:$E,ROW()) - INDEX($G:$G,ROW())))), "")</f>
        <v/>
      </c>
      <c r="I255" s="38"/>
      <c r="J255" s="38" t="str">
        <f t="shared" si="12"/>
        <v/>
      </c>
    </row>
    <row r="256" spans="2:10" ht="20" customHeight="1" x14ac:dyDescent="0.35">
      <c r="B256" s="3" t="str">
        <f t="shared" si="11"/>
        <v/>
      </c>
      <c r="C256" s="37" t="str" cm="1">
        <f t="array" ref="C256">IF($B256="","",_xlfn.SWITCH($D$17,"Monthly",EDATE($C255,1),"Annually",EDATE($C255,12),"Weekly",$C255+7,"Bi-Weekly",$C255+14,"Semi-Monthly",$C255+15,"Semi-Annually",EDATE($C255,6),"Quarterly",EDATE($C255,3),""))</f>
        <v/>
      </c>
      <c r="D256" s="38" t="str">
        <f t="shared" si="10"/>
        <v/>
      </c>
      <c r="E256" s="38"/>
      <c r="F256" s="38" t="str" cm="1">
        <f t="array" ref="F256">IF(INDEX($B:$B,ROW())="","", IF($D$7="Yes", INT(IF($D$8="Flat", $D$14*$D$15/$D$20, INDEX($H:$H,ROW()-1)*$D$15/$D$20)) + IF(MOD(ROUNDDOWN(100*IF($D$8="Flat", $D$14*$D$15/$D$20, INDEX($H:$H,ROW()-1)*$D$15/$D$20),0),10)=9, 0.99, (MOD(ROUNDDOWN(100*IF($D$8="Flat", $D$14*$D$15/$D$20, INDEX($H:$H,ROW()-1)*$D$15/$D$20),0),100)+1)/100), IF($D$8="Flat", $D$14*$D$15/$D$20, INDEX($H:$H,ROW()-1)*$D$15/$D$20)))</f>
        <v/>
      </c>
      <c r="G256" s="38" t="str" cm="1">
        <f t="array" ref="G256">IFERROR(IF($D$7="Yes", INT(INDEX($D:$D,ROW()) - INDEX($F:$F,ROW())) + IF(MOD(ROUNDDOWN(100*(INDEX($D:$D,ROW()) - INDEX($F:$F,ROW())),0),10)=9, 0.99, (MOD(ROUNDDOWN(100*(INDEX($D:$D,ROW()) - INDEX($F:$F,ROW())),0),100)+1)/100), INDEX($D:$D,ROW()) - INDEX($F:$F,ROW())), "")</f>
        <v/>
      </c>
      <c r="H256" s="38" t="str" cm="1">
        <f t="array" ref="H256">IFERROR(IF(INDEX($G:$G,ROW())="","", MAX(0, IF($D$7="Yes", INT(INDEX($H:$H,ROW()-1) - INDEX($E:$E,ROW()) - INDEX($G:$G,ROW())) + IF(MOD(ROUNDDOWN(100*(INDEX($H:$H,ROW()-1) - INDEX($E:$E,ROW()) - INDEX($G:$G,ROW())),0),10)=9, 0.99, (MOD(ROUNDDOWN(100*(INDEX($H:$H,ROW()-1) - INDEX($E:$E,ROW()) - INDEX($G:$G,ROW())),0),100)+1)/100), INDEX($H:$H,ROW()-1) - INDEX($E:$E,ROW()) - INDEX($G:$G,ROW())))), "")</f>
        <v/>
      </c>
      <c r="I256" s="38"/>
      <c r="J256" s="38" t="str">
        <f t="shared" si="12"/>
        <v/>
      </c>
    </row>
    <row r="257" spans="2:10" ht="20" customHeight="1" x14ac:dyDescent="0.35">
      <c r="B257" s="3" t="str">
        <f t="shared" si="11"/>
        <v/>
      </c>
      <c r="C257" s="37" t="str" cm="1">
        <f t="array" ref="C257">IF($B257="","",_xlfn.SWITCH($D$17,"Monthly",EDATE($C256,1),"Annually",EDATE($C256,12),"Weekly",$C256+7,"Bi-Weekly",$C256+14,"Semi-Monthly",$C256+15,"Semi-Annually",EDATE($C256,6),"Quarterly",EDATE($C256,3),""))</f>
        <v/>
      </c>
      <c r="D257" s="38" t="str">
        <f t="shared" si="10"/>
        <v/>
      </c>
      <c r="E257" s="38"/>
      <c r="F257" s="38" t="str" cm="1">
        <f t="array" ref="F257">IF(INDEX($B:$B,ROW())="","", IF($D$7="Yes", INT(IF($D$8="Flat", $D$14*$D$15/$D$20, INDEX($H:$H,ROW()-1)*$D$15/$D$20)) + IF(MOD(ROUNDDOWN(100*IF($D$8="Flat", $D$14*$D$15/$D$20, INDEX($H:$H,ROW()-1)*$D$15/$D$20),0),10)=9, 0.99, (MOD(ROUNDDOWN(100*IF($D$8="Flat", $D$14*$D$15/$D$20, INDEX($H:$H,ROW()-1)*$D$15/$D$20),0),100)+1)/100), IF($D$8="Flat", $D$14*$D$15/$D$20, INDEX($H:$H,ROW()-1)*$D$15/$D$20)))</f>
        <v/>
      </c>
      <c r="G257" s="38" t="str" cm="1">
        <f t="array" ref="G257">IFERROR(IF($D$7="Yes", INT(INDEX($D:$D,ROW()) - INDEX($F:$F,ROW())) + IF(MOD(ROUNDDOWN(100*(INDEX($D:$D,ROW()) - INDEX($F:$F,ROW())),0),10)=9, 0.99, (MOD(ROUNDDOWN(100*(INDEX($D:$D,ROW()) - INDEX($F:$F,ROW())),0),100)+1)/100), INDEX($D:$D,ROW()) - INDEX($F:$F,ROW())), "")</f>
        <v/>
      </c>
      <c r="H257" s="38" t="str" cm="1">
        <f t="array" ref="H257">IFERROR(IF(INDEX($G:$G,ROW())="","", MAX(0, IF($D$7="Yes", INT(INDEX($H:$H,ROW()-1) - INDEX($E:$E,ROW()) - INDEX($G:$G,ROW())) + IF(MOD(ROUNDDOWN(100*(INDEX($H:$H,ROW()-1) - INDEX($E:$E,ROW()) - INDEX($G:$G,ROW())),0),10)=9, 0.99, (MOD(ROUNDDOWN(100*(INDEX($H:$H,ROW()-1) - INDEX($E:$E,ROW()) - INDEX($G:$G,ROW())),0),100)+1)/100), INDEX($H:$H,ROW()-1) - INDEX($E:$E,ROW()) - INDEX($G:$G,ROW())))), "")</f>
        <v/>
      </c>
      <c r="I257" s="38"/>
      <c r="J257" s="38" t="str">
        <f t="shared" si="12"/>
        <v/>
      </c>
    </row>
    <row r="258" spans="2:10" ht="20" customHeight="1" x14ac:dyDescent="0.35">
      <c r="B258" s="3" t="str">
        <f t="shared" si="11"/>
        <v/>
      </c>
      <c r="C258" s="37" t="str" cm="1">
        <f t="array" ref="C258">IF($B258="","",_xlfn.SWITCH($D$17,"Monthly",EDATE($C257,1),"Annually",EDATE($C257,12),"Weekly",$C257+7,"Bi-Weekly",$C257+14,"Semi-Monthly",$C257+15,"Semi-Annually",EDATE($C257,6),"Quarterly",EDATE($C257,3),""))</f>
        <v/>
      </c>
      <c r="D258" s="38" t="str">
        <f t="shared" si="10"/>
        <v/>
      </c>
      <c r="E258" s="38"/>
      <c r="F258" s="38" t="str" cm="1">
        <f t="array" ref="F258">IF(INDEX($B:$B,ROW())="","", IF($D$7="Yes", INT(IF($D$8="Flat", $D$14*$D$15/$D$20, INDEX($H:$H,ROW()-1)*$D$15/$D$20)) + IF(MOD(ROUNDDOWN(100*IF($D$8="Flat", $D$14*$D$15/$D$20, INDEX($H:$H,ROW()-1)*$D$15/$D$20),0),10)=9, 0.99, (MOD(ROUNDDOWN(100*IF($D$8="Flat", $D$14*$D$15/$D$20, INDEX($H:$H,ROW()-1)*$D$15/$D$20),0),100)+1)/100), IF($D$8="Flat", $D$14*$D$15/$D$20, INDEX($H:$H,ROW()-1)*$D$15/$D$20)))</f>
        <v/>
      </c>
      <c r="G258" s="38" t="str" cm="1">
        <f t="array" ref="G258">IFERROR(IF($D$7="Yes", INT(INDEX($D:$D,ROW()) - INDEX($F:$F,ROW())) + IF(MOD(ROUNDDOWN(100*(INDEX($D:$D,ROW()) - INDEX($F:$F,ROW())),0),10)=9, 0.99, (MOD(ROUNDDOWN(100*(INDEX($D:$D,ROW()) - INDEX($F:$F,ROW())),0),100)+1)/100), INDEX($D:$D,ROW()) - INDEX($F:$F,ROW())), "")</f>
        <v/>
      </c>
      <c r="H258" s="38" t="str" cm="1">
        <f t="array" ref="H258">IFERROR(IF(INDEX($G:$G,ROW())="","", MAX(0, IF($D$7="Yes", INT(INDEX($H:$H,ROW()-1) - INDEX($E:$E,ROW()) - INDEX($G:$G,ROW())) + IF(MOD(ROUNDDOWN(100*(INDEX($H:$H,ROW()-1) - INDEX($E:$E,ROW()) - INDEX($G:$G,ROW())),0),10)=9, 0.99, (MOD(ROUNDDOWN(100*(INDEX($H:$H,ROW()-1) - INDEX($E:$E,ROW()) - INDEX($G:$G,ROW())),0),100)+1)/100), INDEX($H:$H,ROW()-1) - INDEX($E:$E,ROW()) - INDEX($G:$G,ROW())))), "")</f>
        <v/>
      </c>
      <c r="I258" s="38"/>
      <c r="J258" s="38" t="str">
        <f t="shared" si="12"/>
        <v/>
      </c>
    </row>
    <row r="259" spans="2:10" ht="20" customHeight="1" x14ac:dyDescent="0.35">
      <c r="B259" s="3" t="str">
        <f t="shared" si="11"/>
        <v/>
      </c>
      <c r="C259" s="37" t="str" cm="1">
        <f t="array" ref="C259">IF($B259="","",_xlfn.SWITCH($D$17,"Monthly",EDATE($C258,1),"Annually",EDATE($C258,12),"Weekly",$C258+7,"Bi-Weekly",$C258+14,"Semi-Monthly",$C258+15,"Semi-Annually",EDATE($C258,6),"Quarterly",EDATE($C258,3),""))</f>
        <v/>
      </c>
      <c r="D259" s="38" t="str">
        <f t="shared" si="10"/>
        <v/>
      </c>
      <c r="E259" s="38"/>
      <c r="F259" s="38" t="str" cm="1">
        <f t="array" ref="F259">IF(INDEX($B:$B,ROW())="","", IF($D$7="Yes", INT(IF($D$8="Flat", $D$14*$D$15/$D$20, INDEX($H:$H,ROW()-1)*$D$15/$D$20)) + IF(MOD(ROUNDDOWN(100*IF($D$8="Flat", $D$14*$D$15/$D$20, INDEX($H:$H,ROW()-1)*$D$15/$D$20),0),10)=9, 0.99, (MOD(ROUNDDOWN(100*IF($D$8="Flat", $D$14*$D$15/$D$20, INDEX($H:$H,ROW()-1)*$D$15/$D$20),0),100)+1)/100), IF($D$8="Flat", $D$14*$D$15/$D$20, INDEX($H:$H,ROW()-1)*$D$15/$D$20)))</f>
        <v/>
      </c>
      <c r="G259" s="38" t="str" cm="1">
        <f t="array" ref="G259">IFERROR(IF($D$7="Yes", INT(INDEX($D:$D,ROW()) - INDEX($F:$F,ROW())) + IF(MOD(ROUNDDOWN(100*(INDEX($D:$D,ROW()) - INDEX($F:$F,ROW())),0),10)=9, 0.99, (MOD(ROUNDDOWN(100*(INDEX($D:$D,ROW()) - INDEX($F:$F,ROW())),0),100)+1)/100), INDEX($D:$D,ROW()) - INDEX($F:$F,ROW())), "")</f>
        <v/>
      </c>
      <c r="H259" s="38" t="str" cm="1">
        <f t="array" ref="H259">IFERROR(IF(INDEX($G:$G,ROW())="","", MAX(0, IF($D$7="Yes", INT(INDEX($H:$H,ROW()-1) - INDEX($E:$E,ROW()) - INDEX($G:$G,ROW())) + IF(MOD(ROUNDDOWN(100*(INDEX($H:$H,ROW()-1) - INDEX($E:$E,ROW()) - INDEX($G:$G,ROW())),0),10)=9, 0.99, (MOD(ROUNDDOWN(100*(INDEX($H:$H,ROW()-1) - INDEX($E:$E,ROW()) - INDEX($G:$G,ROW())),0),100)+1)/100), INDEX($H:$H,ROW()-1) - INDEX($E:$E,ROW()) - INDEX($G:$G,ROW())))), "")</f>
        <v/>
      </c>
      <c r="I259" s="38"/>
      <c r="J259" s="38" t="str">
        <f t="shared" si="12"/>
        <v/>
      </c>
    </row>
    <row r="260" spans="2:10" ht="20" customHeight="1" x14ac:dyDescent="0.35">
      <c r="B260" s="3" t="str">
        <f t="shared" si="11"/>
        <v/>
      </c>
      <c r="C260" s="37" t="str" cm="1">
        <f t="array" ref="C260">IF($B260="","",_xlfn.SWITCH($D$17,"Monthly",EDATE($C259,1),"Annually",EDATE($C259,12),"Weekly",$C259+7,"Bi-Weekly",$C259+14,"Semi-Monthly",$C259+15,"Semi-Annually",EDATE($C259,6),"Quarterly",EDATE($C259,3),""))</f>
        <v/>
      </c>
      <c r="D260" s="38" t="str">
        <f t="shared" si="10"/>
        <v/>
      </c>
      <c r="E260" s="38"/>
      <c r="F260" s="38" t="str" cm="1">
        <f t="array" ref="F260">IF(INDEX($B:$B,ROW())="","", IF($D$7="Yes", INT(IF($D$8="Flat", $D$14*$D$15/$D$20, INDEX($H:$H,ROW()-1)*$D$15/$D$20)) + IF(MOD(ROUNDDOWN(100*IF($D$8="Flat", $D$14*$D$15/$D$20, INDEX($H:$H,ROW()-1)*$D$15/$D$20),0),10)=9, 0.99, (MOD(ROUNDDOWN(100*IF($D$8="Flat", $D$14*$D$15/$D$20, INDEX($H:$H,ROW()-1)*$D$15/$D$20),0),100)+1)/100), IF($D$8="Flat", $D$14*$D$15/$D$20, INDEX($H:$H,ROW()-1)*$D$15/$D$20)))</f>
        <v/>
      </c>
      <c r="G260" s="38" t="str" cm="1">
        <f t="array" ref="G260">IFERROR(IF($D$7="Yes", INT(INDEX($D:$D,ROW()) - INDEX($F:$F,ROW())) + IF(MOD(ROUNDDOWN(100*(INDEX($D:$D,ROW()) - INDEX($F:$F,ROW())),0),10)=9, 0.99, (MOD(ROUNDDOWN(100*(INDEX($D:$D,ROW()) - INDEX($F:$F,ROW())),0),100)+1)/100), INDEX($D:$D,ROW()) - INDEX($F:$F,ROW())), "")</f>
        <v/>
      </c>
      <c r="H260" s="38" t="str" cm="1">
        <f t="array" ref="H260">IFERROR(IF(INDEX($G:$G,ROW())="","", MAX(0, IF($D$7="Yes", INT(INDEX($H:$H,ROW()-1) - INDEX($E:$E,ROW()) - INDEX($G:$G,ROW())) + IF(MOD(ROUNDDOWN(100*(INDEX($H:$H,ROW()-1) - INDEX($E:$E,ROW()) - INDEX($G:$G,ROW())),0),10)=9, 0.99, (MOD(ROUNDDOWN(100*(INDEX($H:$H,ROW()-1) - INDEX($E:$E,ROW()) - INDEX($G:$G,ROW())),0),100)+1)/100), INDEX($H:$H,ROW()-1) - INDEX($E:$E,ROW()) - INDEX($G:$G,ROW())))), "")</f>
        <v/>
      </c>
      <c r="I260" s="38"/>
      <c r="J260" s="38" t="str">
        <f t="shared" si="12"/>
        <v/>
      </c>
    </row>
    <row r="261" spans="2:10" ht="20" customHeight="1" x14ac:dyDescent="0.35">
      <c r="B261" s="3" t="str">
        <f t="shared" si="11"/>
        <v/>
      </c>
      <c r="C261" s="37" t="str" cm="1">
        <f t="array" ref="C261">IF($B261="","",_xlfn.SWITCH($D$17,"Monthly",EDATE($C260,1),"Annually",EDATE($C260,12),"Weekly",$C260+7,"Bi-Weekly",$C260+14,"Semi-Monthly",$C260+15,"Semi-Annually",EDATE($C260,6),"Quarterly",EDATE($C260,3),""))</f>
        <v/>
      </c>
      <c r="D261" s="38" t="str">
        <f t="shared" si="10"/>
        <v/>
      </c>
      <c r="E261" s="38"/>
      <c r="F261" s="38" t="str" cm="1">
        <f t="array" ref="F261">IF(INDEX($B:$B,ROW())="","", IF($D$7="Yes", INT(IF($D$8="Flat", $D$14*$D$15/$D$20, INDEX($H:$H,ROW()-1)*$D$15/$D$20)) + IF(MOD(ROUNDDOWN(100*IF($D$8="Flat", $D$14*$D$15/$D$20, INDEX($H:$H,ROW()-1)*$D$15/$D$20),0),10)=9, 0.99, (MOD(ROUNDDOWN(100*IF($D$8="Flat", $D$14*$D$15/$D$20, INDEX($H:$H,ROW()-1)*$D$15/$D$20),0),100)+1)/100), IF($D$8="Flat", $D$14*$D$15/$D$20, INDEX($H:$H,ROW()-1)*$D$15/$D$20)))</f>
        <v/>
      </c>
      <c r="G261" s="38" t="str" cm="1">
        <f t="array" ref="G261">IFERROR(IF($D$7="Yes", INT(INDEX($D:$D,ROW()) - INDEX($F:$F,ROW())) + IF(MOD(ROUNDDOWN(100*(INDEX($D:$D,ROW()) - INDEX($F:$F,ROW())),0),10)=9, 0.99, (MOD(ROUNDDOWN(100*(INDEX($D:$D,ROW()) - INDEX($F:$F,ROW())),0),100)+1)/100), INDEX($D:$D,ROW()) - INDEX($F:$F,ROW())), "")</f>
        <v/>
      </c>
      <c r="H261" s="38" t="str" cm="1">
        <f t="array" ref="H261">IFERROR(IF(INDEX($G:$G,ROW())="","", MAX(0, IF($D$7="Yes", INT(INDEX($H:$H,ROW()-1) - INDEX($E:$E,ROW()) - INDEX($G:$G,ROW())) + IF(MOD(ROUNDDOWN(100*(INDEX($H:$H,ROW()-1) - INDEX($E:$E,ROW()) - INDEX($G:$G,ROW())),0),10)=9, 0.99, (MOD(ROUNDDOWN(100*(INDEX($H:$H,ROW()-1) - INDEX($E:$E,ROW()) - INDEX($G:$G,ROW())),0),100)+1)/100), INDEX($H:$H,ROW()-1) - INDEX($E:$E,ROW()) - INDEX($G:$G,ROW())))), "")</f>
        <v/>
      </c>
      <c r="I261" s="38"/>
      <c r="J261" s="38" t="str">
        <f t="shared" si="12"/>
        <v/>
      </c>
    </row>
    <row r="262" spans="2:10" ht="20" customHeight="1" x14ac:dyDescent="0.35">
      <c r="B262" s="3" t="str">
        <f t="shared" si="11"/>
        <v/>
      </c>
      <c r="C262" s="37" t="str" cm="1">
        <f t="array" ref="C262">IF($B262="","",_xlfn.SWITCH($D$17,"Monthly",EDATE($C261,1),"Annually",EDATE($C261,12),"Weekly",$C261+7,"Bi-Weekly",$C261+14,"Semi-Monthly",$C261+15,"Semi-Annually",EDATE($C261,6),"Quarterly",EDATE($C261,3),""))</f>
        <v/>
      </c>
      <c r="D262" s="38" t="str">
        <f t="shared" si="10"/>
        <v/>
      </c>
      <c r="E262" s="38"/>
      <c r="F262" s="38" t="str" cm="1">
        <f t="array" ref="F262">IF(INDEX($B:$B,ROW())="","", IF($D$7="Yes", INT(IF($D$8="Flat", $D$14*$D$15/$D$20, INDEX($H:$H,ROW()-1)*$D$15/$D$20)) + IF(MOD(ROUNDDOWN(100*IF($D$8="Flat", $D$14*$D$15/$D$20, INDEX($H:$H,ROW()-1)*$D$15/$D$20),0),10)=9, 0.99, (MOD(ROUNDDOWN(100*IF($D$8="Flat", $D$14*$D$15/$D$20, INDEX($H:$H,ROW()-1)*$D$15/$D$20),0),100)+1)/100), IF($D$8="Flat", $D$14*$D$15/$D$20, INDEX($H:$H,ROW()-1)*$D$15/$D$20)))</f>
        <v/>
      </c>
      <c r="G262" s="38" t="str" cm="1">
        <f t="array" ref="G262">IFERROR(IF($D$7="Yes", INT(INDEX($D:$D,ROW()) - INDEX($F:$F,ROW())) + IF(MOD(ROUNDDOWN(100*(INDEX($D:$D,ROW()) - INDEX($F:$F,ROW())),0),10)=9, 0.99, (MOD(ROUNDDOWN(100*(INDEX($D:$D,ROW()) - INDEX($F:$F,ROW())),0),100)+1)/100), INDEX($D:$D,ROW()) - INDEX($F:$F,ROW())), "")</f>
        <v/>
      </c>
      <c r="H262" s="38" t="str" cm="1">
        <f t="array" ref="H262">IFERROR(IF(INDEX($G:$G,ROW())="","", MAX(0, IF($D$7="Yes", INT(INDEX($H:$H,ROW()-1) - INDEX($E:$E,ROW()) - INDEX($G:$G,ROW())) + IF(MOD(ROUNDDOWN(100*(INDEX($H:$H,ROW()-1) - INDEX($E:$E,ROW()) - INDEX($G:$G,ROW())),0),10)=9, 0.99, (MOD(ROUNDDOWN(100*(INDEX($H:$H,ROW()-1) - INDEX($E:$E,ROW()) - INDEX($G:$G,ROW())),0),100)+1)/100), INDEX($H:$H,ROW()-1) - INDEX($E:$E,ROW()) - INDEX($G:$G,ROW())))), "")</f>
        <v/>
      </c>
      <c r="I262" s="38"/>
      <c r="J262" s="38" t="str">
        <f t="shared" si="12"/>
        <v/>
      </c>
    </row>
    <row r="263" spans="2:10" ht="20" customHeight="1" x14ac:dyDescent="0.35">
      <c r="B263" s="3" t="str">
        <f t="shared" si="11"/>
        <v/>
      </c>
      <c r="C263" s="37" t="str" cm="1">
        <f t="array" ref="C263">IF($B263="","",_xlfn.SWITCH($D$17,"Monthly",EDATE($C262,1),"Annually",EDATE($C262,12),"Weekly",$C262+7,"Bi-Weekly",$C262+14,"Semi-Monthly",$C262+15,"Semi-Annually",EDATE($C262,6),"Quarterly",EDATE($C262,3),""))</f>
        <v/>
      </c>
      <c r="D263" s="38" t="str">
        <f t="shared" si="10"/>
        <v/>
      </c>
      <c r="E263" s="38"/>
      <c r="F263" s="38" t="str" cm="1">
        <f t="array" ref="F263">IF(INDEX($B:$B,ROW())="","", IF($D$7="Yes", INT(IF($D$8="Flat", $D$14*$D$15/$D$20, INDEX($H:$H,ROW()-1)*$D$15/$D$20)) + IF(MOD(ROUNDDOWN(100*IF($D$8="Flat", $D$14*$D$15/$D$20, INDEX($H:$H,ROW()-1)*$D$15/$D$20),0),10)=9, 0.99, (MOD(ROUNDDOWN(100*IF($D$8="Flat", $D$14*$D$15/$D$20, INDEX($H:$H,ROW()-1)*$D$15/$D$20),0),100)+1)/100), IF($D$8="Flat", $D$14*$D$15/$D$20, INDEX($H:$H,ROW()-1)*$D$15/$D$20)))</f>
        <v/>
      </c>
      <c r="G263" s="38" t="str" cm="1">
        <f t="array" ref="G263">IFERROR(IF($D$7="Yes", INT(INDEX($D:$D,ROW()) - INDEX($F:$F,ROW())) + IF(MOD(ROUNDDOWN(100*(INDEX($D:$D,ROW()) - INDEX($F:$F,ROW())),0),10)=9, 0.99, (MOD(ROUNDDOWN(100*(INDEX($D:$D,ROW()) - INDEX($F:$F,ROW())),0),100)+1)/100), INDEX($D:$D,ROW()) - INDEX($F:$F,ROW())), "")</f>
        <v/>
      </c>
      <c r="H263" s="38" t="str" cm="1">
        <f t="array" ref="H263">IFERROR(IF(INDEX($G:$G,ROW())="","", MAX(0, IF($D$7="Yes", INT(INDEX($H:$H,ROW()-1) - INDEX($E:$E,ROW()) - INDEX($G:$G,ROW())) + IF(MOD(ROUNDDOWN(100*(INDEX($H:$H,ROW()-1) - INDEX($E:$E,ROW()) - INDEX($G:$G,ROW())),0),10)=9, 0.99, (MOD(ROUNDDOWN(100*(INDEX($H:$H,ROW()-1) - INDEX($E:$E,ROW()) - INDEX($G:$G,ROW())),0),100)+1)/100), INDEX($H:$H,ROW()-1) - INDEX($E:$E,ROW()) - INDEX($G:$G,ROW())))), "")</f>
        <v/>
      </c>
      <c r="I263" s="38"/>
      <c r="J263" s="38" t="str">
        <f t="shared" si="12"/>
        <v/>
      </c>
    </row>
    <row r="264" spans="2:10" ht="20" customHeight="1" x14ac:dyDescent="0.35">
      <c r="B264" s="3" t="str">
        <f t="shared" si="11"/>
        <v/>
      </c>
      <c r="C264" s="37" t="str" cm="1">
        <f t="array" ref="C264">IF($B264="","",_xlfn.SWITCH($D$17,"Monthly",EDATE($C263,1),"Annually",EDATE($C263,12),"Weekly",$C263+7,"Bi-Weekly",$C263+14,"Semi-Monthly",$C263+15,"Semi-Annually",EDATE($C263,6),"Quarterly",EDATE($C263,3),""))</f>
        <v/>
      </c>
      <c r="D264" s="38" t="str">
        <f t="shared" si="10"/>
        <v/>
      </c>
      <c r="E264" s="38"/>
      <c r="F264" s="38" t="str" cm="1">
        <f t="array" ref="F264">IF(INDEX($B:$B,ROW())="","", IF($D$7="Yes", INT(IF($D$8="Flat", $D$14*$D$15/$D$20, INDEX($H:$H,ROW()-1)*$D$15/$D$20)) + IF(MOD(ROUNDDOWN(100*IF($D$8="Flat", $D$14*$D$15/$D$20, INDEX($H:$H,ROW()-1)*$D$15/$D$20),0),10)=9, 0.99, (MOD(ROUNDDOWN(100*IF($D$8="Flat", $D$14*$D$15/$D$20, INDEX($H:$H,ROW()-1)*$D$15/$D$20),0),100)+1)/100), IF($D$8="Flat", $D$14*$D$15/$D$20, INDEX($H:$H,ROW()-1)*$D$15/$D$20)))</f>
        <v/>
      </c>
      <c r="G264" s="38" t="str" cm="1">
        <f t="array" ref="G264">IFERROR(IF($D$7="Yes", INT(INDEX($D:$D,ROW()) - INDEX($F:$F,ROW())) + IF(MOD(ROUNDDOWN(100*(INDEX($D:$D,ROW()) - INDEX($F:$F,ROW())),0),10)=9, 0.99, (MOD(ROUNDDOWN(100*(INDEX($D:$D,ROW()) - INDEX($F:$F,ROW())),0),100)+1)/100), INDEX($D:$D,ROW()) - INDEX($F:$F,ROW())), "")</f>
        <v/>
      </c>
      <c r="H264" s="38" t="str" cm="1">
        <f t="array" ref="H264">IFERROR(IF(INDEX($G:$G,ROW())="","", MAX(0, IF($D$7="Yes", INT(INDEX($H:$H,ROW()-1) - INDEX($E:$E,ROW()) - INDEX($G:$G,ROW())) + IF(MOD(ROUNDDOWN(100*(INDEX($H:$H,ROW()-1) - INDEX($E:$E,ROW()) - INDEX($G:$G,ROW())),0),10)=9, 0.99, (MOD(ROUNDDOWN(100*(INDEX($H:$H,ROW()-1) - INDEX($E:$E,ROW()) - INDEX($G:$G,ROW())),0),100)+1)/100), INDEX($H:$H,ROW()-1) - INDEX($E:$E,ROW()) - INDEX($G:$G,ROW())))), "")</f>
        <v/>
      </c>
      <c r="I264" s="38"/>
      <c r="J264" s="38" t="str">
        <f t="shared" si="12"/>
        <v/>
      </c>
    </row>
    <row r="265" spans="2:10" ht="20" customHeight="1" x14ac:dyDescent="0.35">
      <c r="B265" s="3" t="str">
        <f t="shared" si="11"/>
        <v/>
      </c>
      <c r="C265" s="37" t="str" cm="1">
        <f t="array" ref="C265">IF($B265="","",_xlfn.SWITCH($D$17,"Monthly",EDATE($C264,1),"Annually",EDATE($C264,12),"Weekly",$C264+7,"Bi-Weekly",$C264+14,"Semi-Monthly",$C264+15,"Semi-Annually",EDATE($C264,6),"Quarterly",EDATE($C264,3),""))</f>
        <v/>
      </c>
      <c r="D265" s="38" t="str">
        <f t="shared" si="10"/>
        <v/>
      </c>
      <c r="E265" s="38"/>
      <c r="F265" s="38" t="str" cm="1">
        <f t="array" ref="F265">IF(INDEX($B:$B,ROW())="","", IF($D$7="Yes", INT(IF($D$8="Flat", $D$14*$D$15/$D$20, INDEX($H:$H,ROW()-1)*$D$15/$D$20)) + IF(MOD(ROUNDDOWN(100*IF($D$8="Flat", $D$14*$D$15/$D$20, INDEX($H:$H,ROW()-1)*$D$15/$D$20),0),10)=9, 0.99, (MOD(ROUNDDOWN(100*IF($D$8="Flat", $D$14*$D$15/$D$20, INDEX($H:$H,ROW()-1)*$D$15/$D$20),0),100)+1)/100), IF($D$8="Flat", $D$14*$D$15/$D$20, INDEX($H:$H,ROW()-1)*$D$15/$D$20)))</f>
        <v/>
      </c>
      <c r="G265" s="38" t="str" cm="1">
        <f t="array" ref="G265">IFERROR(IF($D$7="Yes", INT(INDEX($D:$D,ROW()) - INDEX($F:$F,ROW())) + IF(MOD(ROUNDDOWN(100*(INDEX($D:$D,ROW()) - INDEX($F:$F,ROW())),0),10)=9, 0.99, (MOD(ROUNDDOWN(100*(INDEX($D:$D,ROW()) - INDEX($F:$F,ROW())),0),100)+1)/100), INDEX($D:$D,ROW()) - INDEX($F:$F,ROW())), "")</f>
        <v/>
      </c>
      <c r="H265" s="38" t="str" cm="1">
        <f t="array" ref="H265">IFERROR(IF(INDEX($G:$G,ROW())="","", MAX(0, IF($D$7="Yes", INT(INDEX($H:$H,ROW()-1) - INDEX($E:$E,ROW()) - INDEX($G:$G,ROW())) + IF(MOD(ROUNDDOWN(100*(INDEX($H:$H,ROW()-1) - INDEX($E:$E,ROW()) - INDEX($G:$G,ROW())),0),10)=9, 0.99, (MOD(ROUNDDOWN(100*(INDEX($H:$H,ROW()-1) - INDEX($E:$E,ROW()) - INDEX($G:$G,ROW())),0),100)+1)/100), INDEX($H:$H,ROW()-1) - INDEX($E:$E,ROW()) - INDEX($G:$G,ROW())))), "")</f>
        <v/>
      </c>
      <c r="I265" s="38"/>
      <c r="J265" s="38" t="str">
        <f t="shared" si="12"/>
        <v/>
      </c>
    </row>
    <row r="266" spans="2:10" ht="20" customHeight="1" x14ac:dyDescent="0.35">
      <c r="B266" s="3" t="str">
        <f t="shared" si="11"/>
        <v/>
      </c>
      <c r="C266" s="37" t="str" cm="1">
        <f t="array" ref="C266">IF($B266="","",_xlfn.SWITCH($D$17,"Monthly",EDATE($C265,1),"Annually",EDATE($C265,12),"Weekly",$C265+7,"Bi-Weekly",$C265+14,"Semi-Monthly",$C265+15,"Semi-Annually",EDATE($C265,6),"Quarterly",EDATE($C265,3),""))</f>
        <v/>
      </c>
      <c r="D266" s="38" t="str">
        <f t="shared" si="10"/>
        <v/>
      </c>
      <c r="E266" s="38"/>
      <c r="F266" s="38" t="str" cm="1">
        <f t="array" ref="F266">IF(INDEX($B:$B,ROW())="","", IF($D$7="Yes", INT(IF($D$8="Flat", $D$14*$D$15/$D$20, INDEX($H:$H,ROW()-1)*$D$15/$D$20)) + IF(MOD(ROUNDDOWN(100*IF($D$8="Flat", $D$14*$D$15/$D$20, INDEX($H:$H,ROW()-1)*$D$15/$D$20),0),10)=9, 0.99, (MOD(ROUNDDOWN(100*IF($D$8="Flat", $D$14*$D$15/$D$20, INDEX($H:$H,ROW()-1)*$D$15/$D$20),0),100)+1)/100), IF($D$8="Flat", $D$14*$D$15/$D$20, INDEX($H:$H,ROW()-1)*$D$15/$D$20)))</f>
        <v/>
      </c>
      <c r="G266" s="38" t="str" cm="1">
        <f t="array" ref="G266">IFERROR(IF($D$7="Yes", INT(INDEX($D:$D,ROW()) - INDEX($F:$F,ROW())) + IF(MOD(ROUNDDOWN(100*(INDEX($D:$D,ROW()) - INDEX($F:$F,ROW())),0),10)=9, 0.99, (MOD(ROUNDDOWN(100*(INDEX($D:$D,ROW()) - INDEX($F:$F,ROW())),0),100)+1)/100), INDEX($D:$D,ROW()) - INDEX($F:$F,ROW())), "")</f>
        <v/>
      </c>
      <c r="H266" s="38" t="str" cm="1">
        <f t="array" ref="H266">IFERROR(IF(INDEX($G:$G,ROW())="","", MAX(0, IF($D$7="Yes", INT(INDEX($H:$H,ROW()-1) - INDEX($E:$E,ROW()) - INDEX($G:$G,ROW())) + IF(MOD(ROUNDDOWN(100*(INDEX($H:$H,ROW()-1) - INDEX($E:$E,ROW()) - INDEX($G:$G,ROW())),0),10)=9, 0.99, (MOD(ROUNDDOWN(100*(INDEX($H:$H,ROW()-1) - INDEX($E:$E,ROW()) - INDEX($G:$G,ROW())),0),100)+1)/100), INDEX($H:$H,ROW()-1) - INDEX($E:$E,ROW()) - INDEX($G:$G,ROW())))), "")</f>
        <v/>
      </c>
      <c r="I266" s="38"/>
      <c r="J266" s="38" t="str">
        <f t="shared" si="12"/>
        <v/>
      </c>
    </row>
    <row r="267" spans="2:10" ht="20" customHeight="1" x14ac:dyDescent="0.35">
      <c r="B267" s="3" t="str">
        <f t="shared" si="11"/>
        <v/>
      </c>
      <c r="C267" s="37" t="str" cm="1">
        <f t="array" ref="C267">IF($B267="","",_xlfn.SWITCH($D$17,"Monthly",EDATE($C266,1),"Annually",EDATE($C266,12),"Weekly",$C266+7,"Bi-Weekly",$C266+14,"Semi-Monthly",$C266+15,"Semi-Annually",EDATE($C266,6),"Quarterly",EDATE($C266,3),""))</f>
        <v/>
      </c>
      <c r="D267" s="38" t="str">
        <f t="shared" si="10"/>
        <v/>
      </c>
      <c r="E267" s="38"/>
      <c r="F267" s="38" t="str" cm="1">
        <f t="array" ref="F267">IF(INDEX($B:$B,ROW())="","", IF($D$7="Yes", INT(IF($D$8="Flat", $D$14*$D$15/$D$20, INDEX($H:$H,ROW()-1)*$D$15/$D$20)) + IF(MOD(ROUNDDOWN(100*IF($D$8="Flat", $D$14*$D$15/$D$20, INDEX($H:$H,ROW()-1)*$D$15/$D$20),0),10)=9, 0.99, (MOD(ROUNDDOWN(100*IF($D$8="Flat", $D$14*$D$15/$D$20, INDEX($H:$H,ROW()-1)*$D$15/$D$20),0),100)+1)/100), IF($D$8="Flat", $D$14*$D$15/$D$20, INDEX($H:$H,ROW()-1)*$D$15/$D$20)))</f>
        <v/>
      </c>
      <c r="G267" s="38" t="str" cm="1">
        <f t="array" ref="G267">IFERROR(IF($D$7="Yes", INT(INDEX($D:$D,ROW()) - INDEX($F:$F,ROW())) + IF(MOD(ROUNDDOWN(100*(INDEX($D:$D,ROW()) - INDEX($F:$F,ROW())),0),10)=9, 0.99, (MOD(ROUNDDOWN(100*(INDEX($D:$D,ROW()) - INDEX($F:$F,ROW())),0),100)+1)/100), INDEX($D:$D,ROW()) - INDEX($F:$F,ROW())), "")</f>
        <v/>
      </c>
      <c r="H267" s="38" t="str" cm="1">
        <f t="array" ref="H267">IFERROR(IF(INDEX($G:$G,ROW())="","", MAX(0, IF($D$7="Yes", INT(INDEX($H:$H,ROW()-1) - INDEX($E:$E,ROW()) - INDEX($G:$G,ROW())) + IF(MOD(ROUNDDOWN(100*(INDEX($H:$H,ROW()-1) - INDEX($E:$E,ROW()) - INDEX($G:$G,ROW())),0),10)=9, 0.99, (MOD(ROUNDDOWN(100*(INDEX($H:$H,ROW()-1) - INDEX($E:$E,ROW()) - INDEX($G:$G,ROW())),0),100)+1)/100), INDEX($H:$H,ROW()-1) - INDEX($E:$E,ROW()) - INDEX($G:$G,ROW())))), "")</f>
        <v/>
      </c>
      <c r="I267" s="38"/>
      <c r="J267" s="38" t="str">
        <f t="shared" si="12"/>
        <v/>
      </c>
    </row>
    <row r="268" spans="2:10" ht="20" customHeight="1" x14ac:dyDescent="0.35">
      <c r="B268" s="3" t="str">
        <f t="shared" si="11"/>
        <v/>
      </c>
      <c r="C268" s="37" t="str" cm="1">
        <f t="array" ref="C268">IF($B268="","",_xlfn.SWITCH($D$17,"Monthly",EDATE($C267,1),"Annually",EDATE($C267,12),"Weekly",$C267+7,"Bi-Weekly",$C267+14,"Semi-Monthly",$C267+15,"Semi-Annually",EDATE($C267,6),"Quarterly",EDATE($C267,3),""))</f>
        <v/>
      </c>
      <c r="D268" s="38" t="str">
        <f t="shared" si="10"/>
        <v/>
      </c>
      <c r="E268" s="38"/>
      <c r="F268" s="38" t="str" cm="1">
        <f t="array" ref="F268">IF(INDEX($B:$B,ROW())="","", IF($D$7="Yes", INT(IF($D$8="Flat", $D$14*$D$15/$D$20, INDEX($H:$H,ROW()-1)*$D$15/$D$20)) + IF(MOD(ROUNDDOWN(100*IF($D$8="Flat", $D$14*$D$15/$D$20, INDEX($H:$H,ROW()-1)*$D$15/$D$20),0),10)=9, 0.99, (MOD(ROUNDDOWN(100*IF($D$8="Flat", $D$14*$D$15/$D$20, INDEX($H:$H,ROW()-1)*$D$15/$D$20),0),100)+1)/100), IF($D$8="Flat", $D$14*$D$15/$D$20, INDEX($H:$H,ROW()-1)*$D$15/$D$20)))</f>
        <v/>
      </c>
      <c r="G268" s="38" t="str" cm="1">
        <f t="array" ref="G268">IFERROR(IF($D$7="Yes", INT(INDEX($D:$D,ROW()) - INDEX($F:$F,ROW())) + IF(MOD(ROUNDDOWN(100*(INDEX($D:$D,ROW()) - INDEX($F:$F,ROW())),0),10)=9, 0.99, (MOD(ROUNDDOWN(100*(INDEX($D:$D,ROW()) - INDEX($F:$F,ROW())),0),100)+1)/100), INDEX($D:$D,ROW()) - INDEX($F:$F,ROW())), "")</f>
        <v/>
      </c>
      <c r="H268" s="38" t="str" cm="1">
        <f t="array" ref="H268">IFERROR(IF(INDEX($G:$G,ROW())="","", MAX(0, IF($D$7="Yes", INT(INDEX($H:$H,ROW()-1) - INDEX($E:$E,ROW()) - INDEX($G:$G,ROW())) + IF(MOD(ROUNDDOWN(100*(INDEX($H:$H,ROW()-1) - INDEX($E:$E,ROW()) - INDEX($G:$G,ROW())),0),10)=9, 0.99, (MOD(ROUNDDOWN(100*(INDEX($H:$H,ROW()-1) - INDEX($E:$E,ROW()) - INDEX($G:$G,ROW())),0),100)+1)/100), INDEX($H:$H,ROW()-1) - INDEX($E:$E,ROW()) - INDEX($G:$G,ROW())))), "")</f>
        <v/>
      </c>
      <c r="I268" s="38"/>
      <c r="J268" s="38" t="str">
        <f t="shared" si="12"/>
        <v/>
      </c>
    </row>
    <row r="269" spans="2:10" ht="20" customHeight="1" x14ac:dyDescent="0.35">
      <c r="B269" s="3" t="str">
        <f t="shared" si="11"/>
        <v/>
      </c>
      <c r="C269" s="37" t="str" cm="1">
        <f t="array" ref="C269">IF($B269="","",_xlfn.SWITCH($D$17,"Monthly",EDATE($C268,1),"Annually",EDATE($C268,12),"Weekly",$C268+7,"Bi-Weekly",$C268+14,"Semi-Monthly",$C268+15,"Semi-Annually",EDATE($C268,6),"Quarterly",EDATE($C268,3),""))</f>
        <v/>
      </c>
      <c r="D269" s="38" t="str">
        <f t="shared" si="10"/>
        <v/>
      </c>
      <c r="E269" s="38"/>
      <c r="F269" s="38" t="str" cm="1">
        <f t="array" ref="F269">IF(INDEX($B:$B,ROW())="","", IF($D$7="Yes", INT(IF($D$8="Flat", $D$14*$D$15/$D$20, INDEX($H:$H,ROW()-1)*$D$15/$D$20)) + IF(MOD(ROUNDDOWN(100*IF($D$8="Flat", $D$14*$D$15/$D$20, INDEX($H:$H,ROW()-1)*$D$15/$D$20),0),10)=9, 0.99, (MOD(ROUNDDOWN(100*IF($D$8="Flat", $D$14*$D$15/$D$20, INDEX($H:$H,ROW()-1)*$D$15/$D$20),0),100)+1)/100), IF($D$8="Flat", $D$14*$D$15/$D$20, INDEX($H:$H,ROW()-1)*$D$15/$D$20)))</f>
        <v/>
      </c>
      <c r="G269" s="38" t="str" cm="1">
        <f t="array" ref="G269">IFERROR(IF($D$7="Yes", INT(INDEX($D:$D,ROW()) - INDEX($F:$F,ROW())) + IF(MOD(ROUNDDOWN(100*(INDEX($D:$D,ROW()) - INDEX($F:$F,ROW())),0),10)=9, 0.99, (MOD(ROUNDDOWN(100*(INDEX($D:$D,ROW()) - INDEX($F:$F,ROW())),0),100)+1)/100), INDEX($D:$D,ROW()) - INDEX($F:$F,ROW())), "")</f>
        <v/>
      </c>
      <c r="H269" s="38" t="str" cm="1">
        <f t="array" ref="H269">IFERROR(IF(INDEX($G:$G,ROW())="","", MAX(0, IF($D$7="Yes", INT(INDEX($H:$H,ROW()-1) - INDEX($E:$E,ROW()) - INDEX($G:$G,ROW())) + IF(MOD(ROUNDDOWN(100*(INDEX($H:$H,ROW()-1) - INDEX($E:$E,ROW()) - INDEX($G:$G,ROW())),0),10)=9, 0.99, (MOD(ROUNDDOWN(100*(INDEX($H:$H,ROW()-1) - INDEX($E:$E,ROW()) - INDEX($G:$G,ROW())),0),100)+1)/100), INDEX($H:$H,ROW()-1) - INDEX($E:$E,ROW()) - INDEX($G:$G,ROW())))), "")</f>
        <v/>
      </c>
      <c r="I269" s="38"/>
      <c r="J269" s="38" t="str">
        <f t="shared" si="12"/>
        <v/>
      </c>
    </row>
    <row r="270" spans="2:10" ht="20" customHeight="1" x14ac:dyDescent="0.35">
      <c r="B270" s="3" t="str">
        <f t="shared" si="11"/>
        <v/>
      </c>
      <c r="C270" s="37" t="str" cm="1">
        <f t="array" ref="C270">IF($B270="","",_xlfn.SWITCH($D$17,"Monthly",EDATE($C269,1),"Annually",EDATE($C269,12),"Weekly",$C269+7,"Bi-Weekly",$C269+14,"Semi-Monthly",$C269+15,"Semi-Annually",EDATE($C269,6),"Quarterly",EDATE($C269,3),""))</f>
        <v/>
      </c>
      <c r="D270" s="38" t="str">
        <f t="shared" si="10"/>
        <v/>
      </c>
      <c r="E270" s="38"/>
      <c r="F270" s="38" t="str" cm="1">
        <f t="array" ref="F270">IF(INDEX($B:$B,ROW())="","", IF($D$7="Yes", INT(IF($D$8="Flat", $D$14*$D$15/$D$20, INDEX($H:$H,ROW()-1)*$D$15/$D$20)) + IF(MOD(ROUNDDOWN(100*IF($D$8="Flat", $D$14*$D$15/$D$20, INDEX($H:$H,ROW()-1)*$D$15/$D$20),0),10)=9, 0.99, (MOD(ROUNDDOWN(100*IF($D$8="Flat", $D$14*$D$15/$D$20, INDEX($H:$H,ROW()-1)*$D$15/$D$20),0),100)+1)/100), IF($D$8="Flat", $D$14*$D$15/$D$20, INDEX($H:$H,ROW()-1)*$D$15/$D$20)))</f>
        <v/>
      </c>
      <c r="G270" s="38" t="str" cm="1">
        <f t="array" ref="G270">IFERROR(IF($D$7="Yes", INT(INDEX($D:$D,ROW()) - INDEX($F:$F,ROW())) + IF(MOD(ROUNDDOWN(100*(INDEX($D:$D,ROW()) - INDEX($F:$F,ROW())),0),10)=9, 0.99, (MOD(ROUNDDOWN(100*(INDEX($D:$D,ROW()) - INDEX($F:$F,ROW())),0),100)+1)/100), INDEX($D:$D,ROW()) - INDEX($F:$F,ROW())), "")</f>
        <v/>
      </c>
      <c r="H270" s="38" t="str" cm="1">
        <f t="array" ref="H270">IFERROR(IF(INDEX($G:$G,ROW())="","", MAX(0, IF($D$7="Yes", INT(INDEX($H:$H,ROW()-1) - INDEX($E:$E,ROW()) - INDEX($G:$G,ROW())) + IF(MOD(ROUNDDOWN(100*(INDEX($H:$H,ROW()-1) - INDEX($E:$E,ROW()) - INDEX($G:$G,ROW())),0),10)=9, 0.99, (MOD(ROUNDDOWN(100*(INDEX($H:$H,ROW()-1) - INDEX($E:$E,ROW()) - INDEX($G:$G,ROW())),0),100)+1)/100), INDEX($H:$H,ROW()-1) - INDEX($E:$E,ROW()) - INDEX($G:$G,ROW())))), "")</f>
        <v/>
      </c>
      <c r="I270" s="38"/>
      <c r="J270" s="38" t="str">
        <f t="shared" si="12"/>
        <v/>
      </c>
    </row>
    <row r="271" spans="2:10" ht="20" customHeight="1" x14ac:dyDescent="0.35">
      <c r="B271" s="3" t="str">
        <f t="shared" si="11"/>
        <v/>
      </c>
      <c r="C271" s="37" t="str" cm="1">
        <f t="array" ref="C271">IF($B271="","",_xlfn.SWITCH($D$17,"Monthly",EDATE($C270,1),"Annually",EDATE($C270,12),"Weekly",$C270+7,"Bi-Weekly",$C270+14,"Semi-Monthly",$C270+15,"Semi-Annually",EDATE($C270,6),"Quarterly",EDATE($C270,3),""))</f>
        <v/>
      </c>
      <c r="D271" s="38" t="str">
        <f t="shared" si="10"/>
        <v/>
      </c>
      <c r="E271" s="38"/>
      <c r="F271" s="38" t="str" cm="1">
        <f t="array" ref="F271">IF(INDEX($B:$B,ROW())="","", IF($D$7="Yes", INT(IF($D$8="Flat", $D$14*$D$15/$D$20, INDEX($H:$H,ROW()-1)*$D$15/$D$20)) + IF(MOD(ROUNDDOWN(100*IF($D$8="Flat", $D$14*$D$15/$D$20, INDEX($H:$H,ROW()-1)*$D$15/$D$20),0),10)=9, 0.99, (MOD(ROUNDDOWN(100*IF($D$8="Flat", $D$14*$D$15/$D$20, INDEX($H:$H,ROW()-1)*$D$15/$D$20),0),100)+1)/100), IF($D$8="Flat", $D$14*$D$15/$D$20, INDEX($H:$H,ROW()-1)*$D$15/$D$20)))</f>
        <v/>
      </c>
      <c r="G271" s="38" t="str" cm="1">
        <f t="array" ref="G271">IFERROR(IF($D$7="Yes", INT(INDEX($D:$D,ROW()) - INDEX($F:$F,ROW())) + IF(MOD(ROUNDDOWN(100*(INDEX($D:$D,ROW()) - INDEX($F:$F,ROW())),0),10)=9, 0.99, (MOD(ROUNDDOWN(100*(INDEX($D:$D,ROW()) - INDEX($F:$F,ROW())),0),100)+1)/100), INDEX($D:$D,ROW()) - INDEX($F:$F,ROW())), "")</f>
        <v/>
      </c>
      <c r="H271" s="38" t="str" cm="1">
        <f t="array" ref="H271">IFERROR(IF(INDEX($G:$G,ROW())="","", MAX(0, IF($D$7="Yes", INT(INDEX($H:$H,ROW()-1) - INDEX($E:$E,ROW()) - INDEX($G:$G,ROW())) + IF(MOD(ROUNDDOWN(100*(INDEX($H:$H,ROW()-1) - INDEX($E:$E,ROW()) - INDEX($G:$G,ROW())),0),10)=9, 0.99, (MOD(ROUNDDOWN(100*(INDEX($H:$H,ROW()-1) - INDEX($E:$E,ROW()) - INDEX($G:$G,ROW())),0),100)+1)/100), INDEX($H:$H,ROW()-1) - INDEX($E:$E,ROW()) - INDEX($G:$G,ROW())))), "")</f>
        <v/>
      </c>
      <c r="I271" s="38"/>
      <c r="J271" s="38" t="str">
        <f t="shared" si="12"/>
        <v/>
      </c>
    </row>
    <row r="272" spans="2:10" ht="20" customHeight="1" x14ac:dyDescent="0.35">
      <c r="B272" s="3" t="str">
        <f t="shared" si="11"/>
        <v/>
      </c>
      <c r="C272" s="37" t="str" cm="1">
        <f t="array" ref="C272">IF($B272="","",_xlfn.SWITCH($D$17,"Monthly",EDATE($C271,1),"Annually",EDATE($C271,12),"Weekly",$C271+7,"Bi-Weekly",$C271+14,"Semi-Monthly",$C271+15,"Semi-Annually",EDATE($C271,6),"Quarterly",EDATE($C271,3),""))</f>
        <v/>
      </c>
      <c r="D272" s="38" t="str">
        <f t="shared" si="10"/>
        <v/>
      </c>
      <c r="E272" s="38"/>
      <c r="F272" s="38" t="str" cm="1">
        <f t="array" ref="F272">IF(INDEX($B:$B,ROW())="","", IF($D$7="Yes", INT(IF($D$8="Flat", $D$14*$D$15/$D$20, INDEX($H:$H,ROW()-1)*$D$15/$D$20)) + IF(MOD(ROUNDDOWN(100*IF($D$8="Flat", $D$14*$D$15/$D$20, INDEX($H:$H,ROW()-1)*$D$15/$D$20),0),10)=9, 0.99, (MOD(ROUNDDOWN(100*IF($D$8="Flat", $D$14*$D$15/$D$20, INDEX($H:$H,ROW()-1)*$D$15/$D$20),0),100)+1)/100), IF($D$8="Flat", $D$14*$D$15/$D$20, INDEX($H:$H,ROW()-1)*$D$15/$D$20)))</f>
        <v/>
      </c>
      <c r="G272" s="38" t="str" cm="1">
        <f t="array" ref="G272">IFERROR(IF($D$7="Yes", INT(INDEX($D:$D,ROW()) - INDEX($F:$F,ROW())) + IF(MOD(ROUNDDOWN(100*(INDEX($D:$D,ROW()) - INDEX($F:$F,ROW())),0),10)=9, 0.99, (MOD(ROUNDDOWN(100*(INDEX($D:$D,ROW()) - INDEX($F:$F,ROW())),0),100)+1)/100), INDEX($D:$D,ROW()) - INDEX($F:$F,ROW())), "")</f>
        <v/>
      </c>
      <c r="H272" s="38" t="str" cm="1">
        <f t="array" ref="H272">IFERROR(IF(INDEX($G:$G,ROW())="","", MAX(0, IF($D$7="Yes", INT(INDEX($H:$H,ROW()-1) - INDEX($E:$E,ROW()) - INDEX($G:$G,ROW())) + IF(MOD(ROUNDDOWN(100*(INDEX($H:$H,ROW()-1) - INDEX($E:$E,ROW()) - INDEX($G:$G,ROW())),0),10)=9, 0.99, (MOD(ROUNDDOWN(100*(INDEX($H:$H,ROW()-1) - INDEX($E:$E,ROW()) - INDEX($G:$G,ROW())),0),100)+1)/100), INDEX($H:$H,ROW()-1) - INDEX($E:$E,ROW()) - INDEX($G:$G,ROW())))), "")</f>
        <v/>
      </c>
      <c r="I272" s="38"/>
      <c r="J272" s="38" t="str">
        <f t="shared" si="12"/>
        <v/>
      </c>
    </row>
    <row r="273" spans="2:10" ht="20" customHeight="1" x14ac:dyDescent="0.35">
      <c r="B273" s="3" t="str">
        <f t="shared" si="11"/>
        <v/>
      </c>
      <c r="C273" s="37" t="str" cm="1">
        <f t="array" ref="C273">IF($B273="","",_xlfn.SWITCH($D$17,"Monthly",EDATE($C272,1),"Annually",EDATE($C272,12),"Weekly",$C272+7,"Bi-Weekly",$C272+14,"Semi-Monthly",$C272+15,"Semi-Annually",EDATE($C272,6),"Quarterly",EDATE($C272,3),""))</f>
        <v/>
      </c>
      <c r="D273" s="38" t="str">
        <f t="shared" si="10"/>
        <v/>
      </c>
      <c r="E273" s="38"/>
      <c r="F273" s="38" t="str" cm="1">
        <f t="array" ref="F273">IF(INDEX($B:$B,ROW())="","", IF($D$7="Yes", INT(IF($D$8="Flat", $D$14*$D$15/$D$20, INDEX($H:$H,ROW()-1)*$D$15/$D$20)) + IF(MOD(ROUNDDOWN(100*IF($D$8="Flat", $D$14*$D$15/$D$20, INDEX($H:$H,ROW()-1)*$D$15/$D$20),0),10)=9, 0.99, (MOD(ROUNDDOWN(100*IF($D$8="Flat", $D$14*$D$15/$D$20, INDEX($H:$H,ROW()-1)*$D$15/$D$20),0),100)+1)/100), IF($D$8="Flat", $D$14*$D$15/$D$20, INDEX($H:$H,ROW()-1)*$D$15/$D$20)))</f>
        <v/>
      </c>
      <c r="G273" s="38" t="str" cm="1">
        <f t="array" ref="G273">IFERROR(IF($D$7="Yes", INT(INDEX($D:$D,ROW()) - INDEX($F:$F,ROW())) + IF(MOD(ROUNDDOWN(100*(INDEX($D:$D,ROW()) - INDEX($F:$F,ROW())),0),10)=9, 0.99, (MOD(ROUNDDOWN(100*(INDEX($D:$D,ROW()) - INDEX($F:$F,ROW())),0),100)+1)/100), INDEX($D:$D,ROW()) - INDEX($F:$F,ROW())), "")</f>
        <v/>
      </c>
      <c r="H273" s="38" t="str" cm="1">
        <f t="array" ref="H273">IFERROR(IF(INDEX($G:$G,ROW())="","", MAX(0, IF($D$7="Yes", INT(INDEX($H:$H,ROW()-1) - INDEX($E:$E,ROW()) - INDEX($G:$G,ROW())) + IF(MOD(ROUNDDOWN(100*(INDEX($H:$H,ROW()-1) - INDEX($E:$E,ROW()) - INDEX($G:$G,ROW())),0),10)=9, 0.99, (MOD(ROUNDDOWN(100*(INDEX($H:$H,ROW()-1) - INDEX($E:$E,ROW()) - INDEX($G:$G,ROW())),0),100)+1)/100), INDEX($H:$H,ROW()-1) - INDEX($E:$E,ROW()) - INDEX($G:$G,ROW())))), "")</f>
        <v/>
      </c>
      <c r="I273" s="38"/>
      <c r="J273" s="38" t="str">
        <f t="shared" si="12"/>
        <v/>
      </c>
    </row>
    <row r="274" spans="2:10" ht="20" customHeight="1" x14ac:dyDescent="0.35">
      <c r="B274" s="3" t="str">
        <f t="shared" si="11"/>
        <v/>
      </c>
      <c r="C274" s="37" t="str" cm="1">
        <f t="array" ref="C274">IF($B274="","",_xlfn.SWITCH($D$17,"Monthly",EDATE($C273,1),"Annually",EDATE($C273,12),"Weekly",$C273+7,"Bi-Weekly",$C273+14,"Semi-Monthly",$C273+15,"Semi-Annually",EDATE($C273,6),"Quarterly",EDATE($C273,3),""))</f>
        <v/>
      </c>
      <c r="D274" s="38" t="str">
        <f t="shared" si="10"/>
        <v/>
      </c>
      <c r="E274" s="38"/>
      <c r="F274" s="38" t="str" cm="1">
        <f t="array" ref="F274">IF(INDEX($B:$B,ROW())="","", IF($D$7="Yes", INT(IF($D$8="Flat", $D$14*$D$15/$D$20, INDEX($H:$H,ROW()-1)*$D$15/$D$20)) + IF(MOD(ROUNDDOWN(100*IF($D$8="Flat", $D$14*$D$15/$D$20, INDEX($H:$H,ROW()-1)*$D$15/$D$20),0),10)=9, 0.99, (MOD(ROUNDDOWN(100*IF($D$8="Flat", $D$14*$D$15/$D$20, INDEX($H:$H,ROW()-1)*$D$15/$D$20),0),100)+1)/100), IF($D$8="Flat", $D$14*$D$15/$D$20, INDEX($H:$H,ROW()-1)*$D$15/$D$20)))</f>
        <v/>
      </c>
      <c r="G274" s="38" t="str" cm="1">
        <f t="array" ref="G274">IFERROR(IF($D$7="Yes", INT(INDEX($D:$D,ROW()) - INDEX($F:$F,ROW())) + IF(MOD(ROUNDDOWN(100*(INDEX($D:$D,ROW()) - INDEX($F:$F,ROW())),0),10)=9, 0.99, (MOD(ROUNDDOWN(100*(INDEX($D:$D,ROW()) - INDEX($F:$F,ROW())),0),100)+1)/100), INDEX($D:$D,ROW()) - INDEX($F:$F,ROW())), "")</f>
        <v/>
      </c>
      <c r="H274" s="38" t="str" cm="1">
        <f t="array" ref="H274">IFERROR(IF(INDEX($G:$G,ROW())="","", MAX(0, IF($D$7="Yes", INT(INDEX($H:$H,ROW()-1) - INDEX($E:$E,ROW()) - INDEX($G:$G,ROW())) + IF(MOD(ROUNDDOWN(100*(INDEX($H:$H,ROW()-1) - INDEX($E:$E,ROW()) - INDEX($G:$G,ROW())),0),10)=9, 0.99, (MOD(ROUNDDOWN(100*(INDEX($H:$H,ROW()-1) - INDEX($E:$E,ROW()) - INDEX($G:$G,ROW())),0),100)+1)/100), INDEX($H:$H,ROW()-1) - INDEX($E:$E,ROW()) - INDEX($G:$G,ROW())))), "")</f>
        <v/>
      </c>
      <c r="I274" s="38"/>
      <c r="J274" s="38" t="str">
        <f t="shared" si="12"/>
        <v/>
      </c>
    </row>
    <row r="275" spans="2:10" ht="20" customHeight="1" x14ac:dyDescent="0.35">
      <c r="B275" s="3" t="str">
        <f t="shared" si="11"/>
        <v/>
      </c>
      <c r="C275" s="37" t="str" cm="1">
        <f t="array" ref="C275">IF($B275="","",_xlfn.SWITCH($D$17,"Monthly",EDATE($C274,1),"Annually",EDATE($C274,12),"Weekly",$C274+7,"Bi-Weekly",$C274+14,"Semi-Monthly",$C274+15,"Semi-Annually",EDATE($C274,6),"Quarterly",EDATE($C274,3),""))</f>
        <v/>
      </c>
      <c r="D275" s="38" t="str">
        <f t="shared" si="10"/>
        <v/>
      </c>
      <c r="E275" s="38"/>
      <c r="F275" s="38" t="str" cm="1">
        <f t="array" ref="F275">IF(INDEX($B:$B,ROW())="","", IF($D$7="Yes", INT(IF($D$8="Flat", $D$14*$D$15/$D$20, INDEX($H:$H,ROW()-1)*$D$15/$D$20)) + IF(MOD(ROUNDDOWN(100*IF($D$8="Flat", $D$14*$D$15/$D$20, INDEX($H:$H,ROW()-1)*$D$15/$D$20),0),10)=9, 0.99, (MOD(ROUNDDOWN(100*IF($D$8="Flat", $D$14*$D$15/$D$20, INDEX($H:$H,ROW()-1)*$D$15/$D$20),0),100)+1)/100), IF($D$8="Flat", $D$14*$D$15/$D$20, INDEX($H:$H,ROW()-1)*$D$15/$D$20)))</f>
        <v/>
      </c>
      <c r="G275" s="38" t="str" cm="1">
        <f t="array" ref="G275">IFERROR(IF($D$7="Yes", INT(INDEX($D:$D,ROW()) - INDEX($F:$F,ROW())) + IF(MOD(ROUNDDOWN(100*(INDEX($D:$D,ROW()) - INDEX($F:$F,ROW())),0),10)=9, 0.99, (MOD(ROUNDDOWN(100*(INDEX($D:$D,ROW()) - INDEX($F:$F,ROW())),0),100)+1)/100), INDEX($D:$D,ROW()) - INDEX($F:$F,ROW())), "")</f>
        <v/>
      </c>
      <c r="H275" s="38" t="str" cm="1">
        <f t="array" ref="H275">IFERROR(IF(INDEX($G:$G,ROW())="","", MAX(0, IF($D$7="Yes", INT(INDEX($H:$H,ROW()-1) - INDEX($E:$E,ROW()) - INDEX($G:$G,ROW())) + IF(MOD(ROUNDDOWN(100*(INDEX($H:$H,ROW()-1) - INDEX($E:$E,ROW()) - INDEX($G:$G,ROW())),0),10)=9, 0.99, (MOD(ROUNDDOWN(100*(INDEX($H:$H,ROW()-1) - INDEX($E:$E,ROW()) - INDEX($G:$G,ROW())),0),100)+1)/100), INDEX($H:$H,ROW()-1) - INDEX($E:$E,ROW()) - INDEX($G:$G,ROW())))), "")</f>
        <v/>
      </c>
      <c r="I275" s="38"/>
      <c r="J275" s="38" t="str">
        <f t="shared" si="12"/>
        <v/>
      </c>
    </row>
    <row r="276" spans="2:10" ht="20" customHeight="1" x14ac:dyDescent="0.35">
      <c r="B276" s="3" t="str">
        <f t="shared" si="11"/>
        <v/>
      </c>
      <c r="C276" s="37" t="str" cm="1">
        <f t="array" ref="C276">IF($B276="","",_xlfn.SWITCH($D$17,"Monthly",EDATE($C275,1),"Annually",EDATE($C275,12),"Weekly",$C275+7,"Bi-Weekly",$C275+14,"Semi-Monthly",$C275+15,"Semi-Annually",EDATE($C275,6),"Quarterly",EDATE($C275,3),""))</f>
        <v/>
      </c>
      <c r="D276" s="38" t="str">
        <f t="shared" si="10"/>
        <v/>
      </c>
      <c r="E276" s="38"/>
      <c r="F276" s="38" t="str" cm="1">
        <f t="array" ref="F276">IF(INDEX($B:$B,ROW())="","", IF($D$7="Yes", INT(IF($D$8="Flat", $D$14*$D$15/$D$20, INDEX($H:$H,ROW()-1)*$D$15/$D$20)) + IF(MOD(ROUNDDOWN(100*IF($D$8="Flat", $D$14*$D$15/$D$20, INDEX($H:$H,ROW()-1)*$D$15/$D$20),0),10)=9, 0.99, (MOD(ROUNDDOWN(100*IF($D$8="Flat", $D$14*$D$15/$D$20, INDEX($H:$H,ROW()-1)*$D$15/$D$20),0),100)+1)/100), IF($D$8="Flat", $D$14*$D$15/$D$20, INDEX($H:$H,ROW()-1)*$D$15/$D$20)))</f>
        <v/>
      </c>
      <c r="G276" s="38" t="str" cm="1">
        <f t="array" ref="G276">IFERROR(IF($D$7="Yes", INT(INDEX($D:$D,ROW()) - INDEX($F:$F,ROW())) + IF(MOD(ROUNDDOWN(100*(INDEX($D:$D,ROW()) - INDEX($F:$F,ROW())),0),10)=9, 0.99, (MOD(ROUNDDOWN(100*(INDEX($D:$D,ROW()) - INDEX($F:$F,ROW())),0),100)+1)/100), INDEX($D:$D,ROW()) - INDEX($F:$F,ROW())), "")</f>
        <v/>
      </c>
      <c r="H276" s="38" t="str" cm="1">
        <f t="array" ref="H276">IFERROR(IF(INDEX($G:$G,ROW())="","", MAX(0, IF($D$7="Yes", INT(INDEX($H:$H,ROW()-1) - INDEX($E:$E,ROW()) - INDEX($G:$G,ROW())) + IF(MOD(ROUNDDOWN(100*(INDEX($H:$H,ROW()-1) - INDEX($E:$E,ROW()) - INDEX($G:$G,ROW())),0),10)=9, 0.99, (MOD(ROUNDDOWN(100*(INDEX($H:$H,ROW()-1) - INDEX($E:$E,ROW()) - INDEX($G:$G,ROW())),0),100)+1)/100), INDEX($H:$H,ROW()-1) - INDEX($E:$E,ROW()) - INDEX($G:$G,ROW())))), "")</f>
        <v/>
      </c>
      <c r="I276" s="38"/>
      <c r="J276" s="38" t="str">
        <f t="shared" si="12"/>
        <v/>
      </c>
    </row>
    <row r="277" spans="2:10" ht="20" customHeight="1" x14ac:dyDescent="0.35">
      <c r="B277" s="3" t="str">
        <f t="shared" si="11"/>
        <v/>
      </c>
      <c r="C277" s="37" t="str" cm="1">
        <f t="array" ref="C277">IF($B277="","",_xlfn.SWITCH($D$17,"Monthly",EDATE($C276,1),"Annually",EDATE($C276,12),"Weekly",$C276+7,"Bi-Weekly",$C276+14,"Semi-Monthly",$C276+15,"Semi-Annually",EDATE($C276,6),"Quarterly",EDATE($C276,3),""))</f>
        <v/>
      </c>
      <c r="D277" s="38" t="str">
        <f t="shared" si="10"/>
        <v/>
      </c>
      <c r="E277" s="38"/>
      <c r="F277" s="38" t="str" cm="1">
        <f t="array" ref="F277">IF(INDEX($B:$B,ROW())="","", IF($D$7="Yes", INT(IF($D$8="Flat", $D$14*$D$15/$D$20, INDEX($H:$H,ROW()-1)*$D$15/$D$20)) + IF(MOD(ROUNDDOWN(100*IF($D$8="Flat", $D$14*$D$15/$D$20, INDEX($H:$H,ROW()-1)*$D$15/$D$20),0),10)=9, 0.99, (MOD(ROUNDDOWN(100*IF($D$8="Flat", $D$14*$D$15/$D$20, INDEX($H:$H,ROW()-1)*$D$15/$D$20),0),100)+1)/100), IF($D$8="Flat", $D$14*$D$15/$D$20, INDEX($H:$H,ROW()-1)*$D$15/$D$20)))</f>
        <v/>
      </c>
      <c r="G277" s="38" t="str" cm="1">
        <f t="array" ref="G277">IFERROR(IF($D$7="Yes", INT(INDEX($D:$D,ROW()) - INDEX($F:$F,ROW())) + IF(MOD(ROUNDDOWN(100*(INDEX($D:$D,ROW()) - INDEX($F:$F,ROW())),0),10)=9, 0.99, (MOD(ROUNDDOWN(100*(INDEX($D:$D,ROW()) - INDEX($F:$F,ROW())),0),100)+1)/100), INDEX($D:$D,ROW()) - INDEX($F:$F,ROW())), "")</f>
        <v/>
      </c>
      <c r="H277" s="38" t="str" cm="1">
        <f t="array" ref="H277">IFERROR(IF(INDEX($G:$G,ROW())="","", MAX(0, IF($D$7="Yes", INT(INDEX($H:$H,ROW()-1) - INDEX($E:$E,ROW()) - INDEX($G:$G,ROW())) + IF(MOD(ROUNDDOWN(100*(INDEX($H:$H,ROW()-1) - INDEX($E:$E,ROW()) - INDEX($G:$G,ROW())),0),10)=9, 0.99, (MOD(ROUNDDOWN(100*(INDEX($H:$H,ROW()-1) - INDEX($E:$E,ROW()) - INDEX($G:$G,ROW())),0),100)+1)/100), INDEX($H:$H,ROW()-1) - INDEX($E:$E,ROW()) - INDEX($G:$G,ROW())))), "")</f>
        <v/>
      </c>
      <c r="I277" s="38"/>
      <c r="J277" s="38" t="str">
        <f t="shared" si="12"/>
        <v/>
      </c>
    </row>
    <row r="278" spans="2:10" ht="20" customHeight="1" x14ac:dyDescent="0.35">
      <c r="B278" s="3" t="str">
        <f t="shared" si="11"/>
        <v/>
      </c>
      <c r="C278" s="37" t="str" cm="1">
        <f t="array" ref="C278">IF($B278="","",_xlfn.SWITCH($D$17,"Monthly",EDATE($C277,1),"Annually",EDATE($C277,12),"Weekly",$C277+7,"Bi-Weekly",$C277+14,"Semi-Monthly",$C277+15,"Semi-Annually",EDATE($C277,6),"Quarterly",EDATE($C277,3),""))</f>
        <v/>
      </c>
      <c r="D278" s="38" t="str">
        <f t="shared" si="10"/>
        <v/>
      </c>
      <c r="E278" s="38"/>
      <c r="F278" s="38" t="str" cm="1">
        <f t="array" ref="F278">IF(INDEX($B:$B,ROW())="","", IF($D$7="Yes", INT(IF($D$8="Flat", $D$14*$D$15/$D$20, INDEX($H:$H,ROW()-1)*$D$15/$D$20)) + IF(MOD(ROUNDDOWN(100*IF($D$8="Flat", $D$14*$D$15/$D$20, INDEX($H:$H,ROW()-1)*$D$15/$D$20),0),10)=9, 0.99, (MOD(ROUNDDOWN(100*IF($D$8="Flat", $D$14*$D$15/$D$20, INDEX($H:$H,ROW()-1)*$D$15/$D$20),0),100)+1)/100), IF($D$8="Flat", $D$14*$D$15/$D$20, INDEX($H:$H,ROW()-1)*$D$15/$D$20)))</f>
        <v/>
      </c>
      <c r="G278" s="38" t="str" cm="1">
        <f t="array" ref="G278">IFERROR(IF($D$7="Yes", INT(INDEX($D:$D,ROW()) - INDEX($F:$F,ROW())) + IF(MOD(ROUNDDOWN(100*(INDEX($D:$D,ROW()) - INDEX($F:$F,ROW())),0),10)=9, 0.99, (MOD(ROUNDDOWN(100*(INDEX($D:$D,ROW()) - INDEX($F:$F,ROW())),0),100)+1)/100), INDEX($D:$D,ROW()) - INDEX($F:$F,ROW())), "")</f>
        <v/>
      </c>
      <c r="H278" s="38" t="str" cm="1">
        <f t="array" ref="H278">IFERROR(IF(INDEX($G:$G,ROW())="","", MAX(0, IF($D$7="Yes", INT(INDEX($H:$H,ROW()-1) - INDEX($E:$E,ROW()) - INDEX($G:$G,ROW())) + IF(MOD(ROUNDDOWN(100*(INDEX($H:$H,ROW()-1) - INDEX($E:$E,ROW()) - INDEX($G:$G,ROW())),0),10)=9, 0.99, (MOD(ROUNDDOWN(100*(INDEX($H:$H,ROW()-1) - INDEX($E:$E,ROW()) - INDEX($G:$G,ROW())),0),100)+1)/100), INDEX($H:$H,ROW()-1) - INDEX($E:$E,ROW()) - INDEX($G:$G,ROW())))), "")</f>
        <v/>
      </c>
      <c r="I278" s="38"/>
      <c r="J278" s="38" t="str">
        <f t="shared" si="12"/>
        <v/>
      </c>
    </row>
    <row r="279" spans="2:10" ht="20" customHeight="1" x14ac:dyDescent="0.35">
      <c r="B279" s="3" t="str">
        <f t="shared" si="11"/>
        <v/>
      </c>
      <c r="C279" s="37" t="str" cm="1">
        <f t="array" ref="C279">IF($B279="","",_xlfn.SWITCH($D$17,"Monthly",EDATE($C278,1),"Annually",EDATE($C278,12),"Weekly",$C278+7,"Bi-Weekly",$C278+14,"Semi-Monthly",$C278+15,"Semi-Annually",EDATE($C278,6),"Quarterly",EDATE($C278,3),""))</f>
        <v/>
      </c>
      <c r="D279" s="38" t="str">
        <f t="shared" si="10"/>
        <v/>
      </c>
      <c r="E279" s="38"/>
      <c r="F279" s="38" t="str" cm="1">
        <f t="array" ref="F279">IF(INDEX($B:$B,ROW())="","", IF($D$7="Yes", INT(IF($D$8="Flat", $D$14*$D$15/$D$20, INDEX($H:$H,ROW()-1)*$D$15/$D$20)) + IF(MOD(ROUNDDOWN(100*IF($D$8="Flat", $D$14*$D$15/$D$20, INDEX($H:$H,ROW()-1)*$D$15/$D$20),0),10)=9, 0.99, (MOD(ROUNDDOWN(100*IF($D$8="Flat", $D$14*$D$15/$D$20, INDEX($H:$H,ROW()-1)*$D$15/$D$20),0),100)+1)/100), IF($D$8="Flat", $D$14*$D$15/$D$20, INDEX($H:$H,ROW()-1)*$D$15/$D$20)))</f>
        <v/>
      </c>
      <c r="G279" s="38" t="str" cm="1">
        <f t="array" ref="G279">IFERROR(IF($D$7="Yes", INT(INDEX($D:$D,ROW()) - INDEX($F:$F,ROW())) + IF(MOD(ROUNDDOWN(100*(INDEX($D:$D,ROW()) - INDEX($F:$F,ROW())),0),10)=9, 0.99, (MOD(ROUNDDOWN(100*(INDEX($D:$D,ROW()) - INDEX($F:$F,ROW())),0),100)+1)/100), INDEX($D:$D,ROW()) - INDEX($F:$F,ROW())), "")</f>
        <v/>
      </c>
      <c r="H279" s="38" t="str" cm="1">
        <f t="array" ref="H279">IFERROR(IF(INDEX($G:$G,ROW())="","", MAX(0, IF($D$7="Yes", INT(INDEX($H:$H,ROW()-1) - INDEX($E:$E,ROW()) - INDEX($G:$G,ROW())) + IF(MOD(ROUNDDOWN(100*(INDEX($H:$H,ROW()-1) - INDEX($E:$E,ROW()) - INDEX($G:$G,ROW())),0),10)=9, 0.99, (MOD(ROUNDDOWN(100*(INDEX($H:$H,ROW()-1) - INDEX($E:$E,ROW()) - INDEX($G:$G,ROW())),0),100)+1)/100), INDEX($H:$H,ROW()-1) - INDEX($E:$E,ROW()) - INDEX($G:$G,ROW())))), "")</f>
        <v/>
      </c>
      <c r="I279" s="38"/>
      <c r="J279" s="38" t="str">
        <f t="shared" si="12"/>
        <v/>
      </c>
    </row>
    <row r="280" spans="2:10" ht="20" customHeight="1" x14ac:dyDescent="0.35">
      <c r="B280" s="3" t="str">
        <f t="shared" si="11"/>
        <v/>
      </c>
      <c r="C280" s="37" t="str" cm="1">
        <f t="array" ref="C280">IF($B280="","",_xlfn.SWITCH($D$17,"Monthly",EDATE($C279,1),"Annually",EDATE($C279,12),"Weekly",$C279+7,"Bi-Weekly",$C279+14,"Semi-Monthly",$C279+15,"Semi-Annually",EDATE($C279,6),"Quarterly",EDATE($C279,3),""))</f>
        <v/>
      </c>
      <c r="D280" s="38" t="str">
        <f t="shared" si="10"/>
        <v/>
      </c>
      <c r="E280" s="38"/>
      <c r="F280" s="38" t="str" cm="1">
        <f t="array" ref="F280">IF(INDEX($B:$B,ROW())="","", IF($D$7="Yes", INT(IF($D$8="Flat", $D$14*$D$15/$D$20, INDEX($H:$H,ROW()-1)*$D$15/$D$20)) + IF(MOD(ROUNDDOWN(100*IF($D$8="Flat", $D$14*$D$15/$D$20, INDEX($H:$H,ROW()-1)*$D$15/$D$20),0),10)=9, 0.99, (MOD(ROUNDDOWN(100*IF($D$8="Flat", $D$14*$D$15/$D$20, INDEX($H:$H,ROW()-1)*$D$15/$D$20),0),100)+1)/100), IF($D$8="Flat", $D$14*$D$15/$D$20, INDEX($H:$H,ROW()-1)*$D$15/$D$20)))</f>
        <v/>
      </c>
      <c r="G280" s="38" t="str" cm="1">
        <f t="array" ref="G280">IFERROR(IF($D$7="Yes", INT(INDEX($D:$D,ROW()) - INDEX($F:$F,ROW())) + IF(MOD(ROUNDDOWN(100*(INDEX($D:$D,ROW()) - INDEX($F:$F,ROW())),0),10)=9, 0.99, (MOD(ROUNDDOWN(100*(INDEX($D:$D,ROW()) - INDEX($F:$F,ROW())),0),100)+1)/100), INDEX($D:$D,ROW()) - INDEX($F:$F,ROW())), "")</f>
        <v/>
      </c>
      <c r="H280" s="38" t="str" cm="1">
        <f t="array" ref="H280">IFERROR(IF(INDEX($G:$G,ROW())="","", MAX(0, IF($D$7="Yes", INT(INDEX($H:$H,ROW()-1) - INDEX($E:$E,ROW()) - INDEX($G:$G,ROW())) + IF(MOD(ROUNDDOWN(100*(INDEX($H:$H,ROW()-1) - INDEX($E:$E,ROW()) - INDEX($G:$G,ROW())),0),10)=9, 0.99, (MOD(ROUNDDOWN(100*(INDEX($H:$H,ROW()-1) - INDEX($E:$E,ROW()) - INDEX($G:$G,ROW())),0),100)+1)/100), INDEX($H:$H,ROW()-1) - INDEX($E:$E,ROW()) - INDEX($G:$G,ROW())))), "")</f>
        <v/>
      </c>
      <c r="I280" s="38"/>
      <c r="J280" s="38" t="str">
        <f t="shared" si="12"/>
        <v/>
      </c>
    </row>
    <row r="281" spans="2:10" ht="20" customHeight="1" x14ac:dyDescent="0.35">
      <c r="B281" s="3" t="str">
        <f t="shared" si="11"/>
        <v/>
      </c>
      <c r="C281" s="37" t="str" cm="1">
        <f t="array" ref="C281">IF($B281="","",_xlfn.SWITCH($D$17,"Monthly",EDATE($C280,1),"Annually",EDATE($C280,12),"Weekly",$C280+7,"Bi-Weekly",$C280+14,"Semi-Monthly",$C280+15,"Semi-Annually",EDATE($C280,6),"Quarterly",EDATE($C280,3),""))</f>
        <v/>
      </c>
      <c r="D281" s="38" t="str">
        <f t="shared" si="10"/>
        <v/>
      </c>
      <c r="E281" s="38"/>
      <c r="F281" s="38" t="str" cm="1">
        <f t="array" ref="F281">IF(INDEX($B:$B,ROW())="","", IF($D$7="Yes", INT(IF($D$8="Flat", $D$14*$D$15/$D$20, INDEX($H:$H,ROW()-1)*$D$15/$D$20)) + IF(MOD(ROUNDDOWN(100*IF($D$8="Flat", $D$14*$D$15/$D$20, INDEX($H:$H,ROW()-1)*$D$15/$D$20),0),10)=9, 0.99, (MOD(ROUNDDOWN(100*IF($D$8="Flat", $D$14*$D$15/$D$20, INDEX($H:$H,ROW()-1)*$D$15/$D$20),0),100)+1)/100), IF($D$8="Flat", $D$14*$D$15/$D$20, INDEX($H:$H,ROW()-1)*$D$15/$D$20)))</f>
        <v/>
      </c>
      <c r="G281" s="38" t="str" cm="1">
        <f t="array" ref="G281">IFERROR(IF($D$7="Yes", INT(INDEX($D:$D,ROW()) - INDEX($F:$F,ROW())) + IF(MOD(ROUNDDOWN(100*(INDEX($D:$D,ROW()) - INDEX($F:$F,ROW())),0),10)=9, 0.99, (MOD(ROUNDDOWN(100*(INDEX($D:$D,ROW()) - INDEX($F:$F,ROW())),0),100)+1)/100), INDEX($D:$D,ROW()) - INDEX($F:$F,ROW())), "")</f>
        <v/>
      </c>
      <c r="H281" s="38" t="str" cm="1">
        <f t="array" ref="H281">IFERROR(IF(INDEX($G:$G,ROW())="","", MAX(0, IF($D$7="Yes", INT(INDEX($H:$H,ROW()-1) - INDEX($E:$E,ROW()) - INDEX($G:$G,ROW())) + IF(MOD(ROUNDDOWN(100*(INDEX($H:$H,ROW()-1) - INDEX($E:$E,ROW()) - INDEX($G:$G,ROW())),0),10)=9, 0.99, (MOD(ROUNDDOWN(100*(INDEX($H:$H,ROW()-1) - INDEX($E:$E,ROW()) - INDEX($G:$G,ROW())),0),100)+1)/100), INDEX($H:$H,ROW()-1) - INDEX($E:$E,ROW()) - INDEX($G:$G,ROW())))), "")</f>
        <v/>
      </c>
      <c r="I281" s="38"/>
      <c r="J281" s="38" t="str">
        <f t="shared" si="12"/>
        <v/>
      </c>
    </row>
    <row r="282" spans="2:10" ht="20" customHeight="1" x14ac:dyDescent="0.35">
      <c r="B282" s="3" t="str">
        <f t="shared" si="11"/>
        <v/>
      </c>
      <c r="C282" s="37" t="str" cm="1">
        <f t="array" ref="C282">IF($B282="","",_xlfn.SWITCH($D$17,"Monthly",EDATE($C281,1),"Annually",EDATE($C281,12),"Weekly",$C281+7,"Bi-Weekly",$C281+14,"Semi-Monthly",$C281+15,"Semi-Annually",EDATE($C281,6),"Quarterly",EDATE($C281,3),""))</f>
        <v/>
      </c>
      <c r="D282" s="38" t="str">
        <f t="shared" si="10"/>
        <v/>
      </c>
      <c r="E282" s="38"/>
      <c r="F282" s="38" t="str" cm="1">
        <f t="array" ref="F282">IF(INDEX($B:$B,ROW())="","", IF($D$7="Yes", INT(IF($D$8="Flat", $D$14*$D$15/$D$20, INDEX($H:$H,ROW()-1)*$D$15/$D$20)) + IF(MOD(ROUNDDOWN(100*IF($D$8="Flat", $D$14*$D$15/$D$20, INDEX($H:$H,ROW()-1)*$D$15/$D$20),0),10)=9, 0.99, (MOD(ROUNDDOWN(100*IF($D$8="Flat", $D$14*$D$15/$D$20, INDEX($H:$H,ROW()-1)*$D$15/$D$20),0),100)+1)/100), IF($D$8="Flat", $D$14*$D$15/$D$20, INDEX($H:$H,ROW()-1)*$D$15/$D$20)))</f>
        <v/>
      </c>
      <c r="G282" s="38" t="str" cm="1">
        <f t="array" ref="G282">IFERROR(IF($D$7="Yes", INT(INDEX($D:$D,ROW()) - INDEX($F:$F,ROW())) + IF(MOD(ROUNDDOWN(100*(INDEX($D:$D,ROW()) - INDEX($F:$F,ROW())),0),10)=9, 0.99, (MOD(ROUNDDOWN(100*(INDEX($D:$D,ROW()) - INDEX($F:$F,ROW())),0),100)+1)/100), INDEX($D:$D,ROW()) - INDEX($F:$F,ROW())), "")</f>
        <v/>
      </c>
      <c r="H282" s="38" t="str" cm="1">
        <f t="array" ref="H282">IFERROR(IF(INDEX($G:$G,ROW())="","", MAX(0, IF($D$7="Yes", INT(INDEX($H:$H,ROW()-1) - INDEX($E:$E,ROW()) - INDEX($G:$G,ROW())) + IF(MOD(ROUNDDOWN(100*(INDEX($H:$H,ROW()-1) - INDEX($E:$E,ROW()) - INDEX($G:$G,ROW())),0),10)=9, 0.99, (MOD(ROUNDDOWN(100*(INDEX($H:$H,ROW()-1) - INDEX($E:$E,ROW()) - INDEX($G:$G,ROW())),0),100)+1)/100), INDEX($H:$H,ROW()-1) - INDEX($E:$E,ROW()) - INDEX($G:$G,ROW())))), "")</f>
        <v/>
      </c>
      <c r="I282" s="38"/>
      <c r="J282" s="38" t="str">
        <f t="shared" si="12"/>
        <v/>
      </c>
    </row>
    <row r="283" spans="2:10" ht="20" customHeight="1" x14ac:dyDescent="0.35">
      <c r="B283" s="3" t="str">
        <f t="shared" si="11"/>
        <v/>
      </c>
      <c r="C283" s="37" t="str" cm="1">
        <f t="array" ref="C283">IF($B283="","",_xlfn.SWITCH($D$17,"Monthly",EDATE($C282,1),"Annually",EDATE($C282,12),"Weekly",$C282+7,"Bi-Weekly",$C282+14,"Semi-Monthly",$C282+15,"Semi-Annually",EDATE($C282,6),"Quarterly",EDATE($C282,3),""))</f>
        <v/>
      </c>
      <c r="D283" s="38" t="str">
        <f t="shared" si="10"/>
        <v/>
      </c>
      <c r="E283" s="38"/>
      <c r="F283" s="38" t="str" cm="1">
        <f t="array" ref="F283">IF(INDEX($B:$B,ROW())="","", IF($D$7="Yes", INT(IF($D$8="Flat", $D$14*$D$15/$D$20, INDEX($H:$H,ROW()-1)*$D$15/$D$20)) + IF(MOD(ROUNDDOWN(100*IF($D$8="Flat", $D$14*$D$15/$D$20, INDEX($H:$H,ROW()-1)*$D$15/$D$20),0),10)=9, 0.99, (MOD(ROUNDDOWN(100*IF($D$8="Flat", $D$14*$D$15/$D$20, INDEX($H:$H,ROW()-1)*$D$15/$D$20),0),100)+1)/100), IF($D$8="Flat", $D$14*$D$15/$D$20, INDEX($H:$H,ROW()-1)*$D$15/$D$20)))</f>
        <v/>
      </c>
      <c r="G283" s="38" t="str" cm="1">
        <f t="array" ref="G283">IFERROR(IF($D$7="Yes", INT(INDEX($D:$D,ROW()) - INDEX($F:$F,ROW())) + IF(MOD(ROUNDDOWN(100*(INDEX($D:$D,ROW()) - INDEX($F:$F,ROW())),0),10)=9, 0.99, (MOD(ROUNDDOWN(100*(INDEX($D:$D,ROW()) - INDEX($F:$F,ROW())),0),100)+1)/100), INDEX($D:$D,ROW()) - INDEX($F:$F,ROW())), "")</f>
        <v/>
      </c>
      <c r="H283" s="38" t="str" cm="1">
        <f t="array" ref="H283">IFERROR(IF(INDEX($G:$G,ROW())="","", MAX(0, IF($D$7="Yes", INT(INDEX($H:$H,ROW()-1) - INDEX($E:$E,ROW()) - INDEX($G:$G,ROW())) + IF(MOD(ROUNDDOWN(100*(INDEX($H:$H,ROW()-1) - INDEX($E:$E,ROW()) - INDEX($G:$G,ROW())),0),10)=9, 0.99, (MOD(ROUNDDOWN(100*(INDEX($H:$H,ROW()-1) - INDEX($E:$E,ROW()) - INDEX($G:$G,ROW())),0),100)+1)/100), INDEX($H:$H,ROW()-1) - INDEX($E:$E,ROW()) - INDEX($G:$G,ROW())))), "")</f>
        <v/>
      </c>
      <c r="I283" s="38"/>
      <c r="J283" s="38" t="str">
        <f t="shared" si="12"/>
        <v/>
      </c>
    </row>
    <row r="284" spans="2:10" ht="20" customHeight="1" x14ac:dyDescent="0.35">
      <c r="B284" s="3" t="str">
        <f t="shared" si="11"/>
        <v/>
      </c>
      <c r="C284" s="37" t="str" cm="1">
        <f t="array" ref="C284">IF($B284="","",_xlfn.SWITCH($D$17,"Monthly",EDATE($C283,1),"Annually",EDATE($C283,12),"Weekly",$C283+7,"Bi-Weekly",$C283+14,"Semi-Monthly",$C283+15,"Semi-Annually",EDATE($C283,6),"Quarterly",EDATE($C283,3),""))</f>
        <v/>
      </c>
      <c r="D284" s="38" t="str">
        <f t="shared" si="10"/>
        <v/>
      </c>
      <c r="E284" s="38"/>
      <c r="F284" s="38" t="str" cm="1">
        <f t="array" ref="F284">IF(INDEX($B:$B,ROW())="","", IF($D$7="Yes", INT(IF($D$8="Flat", $D$14*$D$15/$D$20, INDEX($H:$H,ROW()-1)*$D$15/$D$20)) + IF(MOD(ROUNDDOWN(100*IF($D$8="Flat", $D$14*$D$15/$D$20, INDEX($H:$H,ROW()-1)*$D$15/$D$20),0),10)=9, 0.99, (MOD(ROUNDDOWN(100*IF($D$8="Flat", $D$14*$D$15/$D$20, INDEX($H:$H,ROW()-1)*$D$15/$D$20),0),100)+1)/100), IF($D$8="Flat", $D$14*$D$15/$D$20, INDEX($H:$H,ROW()-1)*$D$15/$D$20)))</f>
        <v/>
      </c>
      <c r="G284" s="38" t="str" cm="1">
        <f t="array" ref="G284">IFERROR(IF($D$7="Yes", INT(INDEX($D:$D,ROW()) - INDEX($F:$F,ROW())) + IF(MOD(ROUNDDOWN(100*(INDEX($D:$D,ROW()) - INDEX($F:$F,ROW())),0),10)=9, 0.99, (MOD(ROUNDDOWN(100*(INDEX($D:$D,ROW()) - INDEX($F:$F,ROW())),0),100)+1)/100), INDEX($D:$D,ROW()) - INDEX($F:$F,ROW())), "")</f>
        <v/>
      </c>
      <c r="H284" s="38" t="str" cm="1">
        <f t="array" ref="H284">IFERROR(IF(INDEX($G:$G,ROW())="","", MAX(0, IF($D$7="Yes", INT(INDEX($H:$H,ROW()-1) - INDEX($E:$E,ROW()) - INDEX($G:$G,ROW())) + IF(MOD(ROUNDDOWN(100*(INDEX($H:$H,ROW()-1) - INDEX($E:$E,ROW()) - INDEX($G:$G,ROW())),0),10)=9, 0.99, (MOD(ROUNDDOWN(100*(INDEX($H:$H,ROW()-1) - INDEX($E:$E,ROW()) - INDEX($G:$G,ROW())),0),100)+1)/100), INDEX($H:$H,ROW()-1) - INDEX($E:$E,ROW()) - INDEX($G:$G,ROW())))), "")</f>
        <v/>
      </c>
      <c r="I284" s="38"/>
      <c r="J284" s="38" t="str">
        <f t="shared" si="12"/>
        <v/>
      </c>
    </row>
    <row r="285" spans="2:10" ht="20" customHeight="1" x14ac:dyDescent="0.35">
      <c r="B285" s="3" t="str">
        <f t="shared" si="11"/>
        <v/>
      </c>
      <c r="C285" s="37" t="str" cm="1">
        <f t="array" ref="C285">IF($B285="","",_xlfn.SWITCH($D$17,"Monthly",EDATE($C284,1),"Annually",EDATE($C284,12),"Weekly",$C284+7,"Bi-Weekly",$C284+14,"Semi-Monthly",$C284+15,"Semi-Annually",EDATE($C284,6),"Quarterly",EDATE($C284,3),""))</f>
        <v/>
      </c>
      <c r="D285" s="38" t="str">
        <f t="shared" si="10"/>
        <v/>
      </c>
      <c r="E285" s="38"/>
      <c r="F285" s="38" t="str" cm="1">
        <f t="array" ref="F285">IF(INDEX($B:$B,ROW())="","", IF($D$7="Yes", INT(IF($D$8="Flat", $D$14*$D$15/$D$20, INDEX($H:$H,ROW()-1)*$D$15/$D$20)) + IF(MOD(ROUNDDOWN(100*IF($D$8="Flat", $D$14*$D$15/$D$20, INDEX($H:$H,ROW()-1)*$D$15/$D$20),0),10)=9, 0.99, (MOD(ROUNDDOWN(100*IF($D$8="Flat", $D$14*$D$15/$D$20, INDEX($H:$H,ROW()-1)*$D$15/$D$20),0),100)+1)/100), IF($D$8="Flat", $D$14*$D$15/$D$20, INDEX($H:$H,ROW()-1)*$D$15/$D$20)))</f>
        <v/>
      </c>
      <c r="G285" s="38" t="str" cm="1">
        <f t="array" ref="G285">IFERROR(IF($D$7="Yes", INT(INDEX($D:$D,ROW()) - INDEX($F:$F,ROW())) + IF(MOD(ROUNDDOWN(100*(INDEX($D:$D,ROW()) - INDEX($F:$F,ROW())),0),10)=9, 0.99, (MOD(ROUNDDOWN(100*(INDEX($D:$D,ROW()) - INDEX($F:$F,ROW())),0),100)+1)/100), INDEX($D:$D,ROW()) - INDEX($F:$F,ROW())), "")</f>
        <v/>
      </c>
      <c r="H285" s="38" t="str" cm="1">
        <f t="array" ref="H285">IFERROR(IF(INDEX($G:$G,ROW())="","", MAX(0, IF($D$7="Yes", INT(INDEX($H:$H,ROW()-1) - INDEX($E:$E,ROW()) - INDEX($G:$G,ROW())) + IF(MOD(ROUNDDOWN(100*(INDEX($H:$H,ROW()-1) - INDEX($E:$E,ROW()) - INDEX($G:$G,ROW())),0),10)=9, 0.99, (MOD(ROUNDDOWN(100*(INDEX($H:$H,ROW()-1) - INDEX($E:$E,ROW()) - INDEX($G:$G,ROW())),0),100)+1)/100), INDEX($H:$H,ROW()-1) - INDEX($E:$E,ROW()) - INDEX($G:$G,ROW())))), "")</f>
        <v/>
      </c>
      <c r="I285" s="38"/>
      <c r="J285" s="38" t="str">
        <f t="shared" si="12"/>
        <v/>
      </c>
    </row>
    <row r="286" spans="2:10" ht="20" customHeight="1" x14ac:dyDescent="0.35">
      <c r="B286" s="3" t="str">
        <f t="shared" si="11"/>
        <v/>
      </c>
      <c r="C286" s="37" t="str" cm="1">
        <f t="array" ref="C286">IF($B286="","",_xlfn.SWITCH($D$17,"Monthly",EDATE($C285,1),"Annually",EDATE($C285,12),"Weekly",$C285+7,"Bi-Weekly",$C285+14,"Semi-Monthly",$C285+15,"Semi-Annually",EDATE($C285,6),"Quarterly",EDATE($C285,3),""))</f>
        <v/>
      </c>
      <c r="D286" s="38" t="str">
        <f t="shared" si="10"/>
        <v/>
      </c>
      <c r="E286" s="38"/>
      <c r="F286" s="38" t="str" cm="1">
        <f t="array" ref="F286">IF(INDEX($B:$B,ROW())="","", IF($D$7="Yes", INT(IF($D$8="Flat", $D$14*$D$15/$D$20, INDEX($H:$H,ROW()-1)*$D$15/$D$20)) + IF(MOD(ROUNDDOWN(100*IF($D$8="Flat", $D$14*$D$15/$D$20, INDEX($H:$H,ROW()-1)*$D$15/$D$20),0),10)=9, 0.99, (MOD(ROUNDDOWN(100*IF($D$8="Flat", $D$14*$D$15/$D$20, INDEX($H:$H,ROW()-1)*$D$15/$D$20),0),100)+1)/100), IF($D$8="Flat", $D$14*$D$15/$D$20, INDEX($H:$H,ROW()-1)*$D$15/$D$20)))</f>
        <v/>
      </c>
      <c r="G286" s="38" t="str" cm="1">
        <f t="array" ref="G286">IFERROR(IF($D$7="Yes", INT(INDEX($D:$D,ROW()) - INDEX($F:$F,ROW())) + IF(MOD(ROUNDDOWN(100*(INDEX($D:$D,ROW()) - INDEX($F:$F,ROW())),0),10)=9, 0.99, (MOD(ROUNDDOWN(100*(INDEX($D:$D,ROW()) - INDEX($F:$F,ROW())),0),100)+1)/100), INDEX($D:$D,ROW()) - INDEX($F:$F,ROW())), "")</f>
        <v/>
      </c>
      <c r="H286" s="38" t="str" cm="1">
        <f t="array" ref="H286">IFERROR(IF(INDEX($G:$G,ROW())="","", MAX(0, IF($D$7="Yes", INT(INDEX($H:$H,ROW()-1) - INDEX($E:$E,ROW()) - INDEX($G:$G,ROW())) + IF(MOD(ROUNDDOWN(100*(INDEX($H:$H,ROW()-1) - INDEX($E:$E,ROW()) - INDEX($G:$G,ROW())),0),10)=9, 0.99, (MOD(ROUNDDOWN(100*(INDEX($H:$H,ROW()-1) - INDEX($E:$E,ROW()) - INDEX($G:$G,ROW())),0),100)+1)/100), INDEX($H:$H,ROW()-1) - INDEX($E:$E,ROW()) - INDEX($G:$G,ROW())))), "")</f>
        <v/>
      </c>
      <c r="I286" s="38"/>
      <c r="J286" s="38" t="str">
        <f t="shared" si="12"/>
        <v/>
      </c>
    </row>
    <row r="287" spans="2:10" ht="20" customHeight="1" x14ac:dyDescent="0.35">
      <c r="B287" s="3" t="str">
        <f t="shared" si="11"/>
        <v/>
      </c>
      <c r="C287" s="37" t="str" cm="1">
        <f t="array" ref="C287">IF($B287="","",_xlfn.SWITCH($D$17,"Monthly",EDATE($C286,1),"Annually",EDATE($C286,12),"Weekly",$C286+7,"Bi-Weekly",$C286+14,"Semi-Monthly",$C286+15,"Semi-Annually",EDATE($C286,6),"Quarterly",EDATE($C286,3),""))</f>
        <v/>
      </c>
      <c r="D287" s="38" t="str">
        <f t="shared" si="10"/>
        <v/>
      </c>
      <c r="E287" s="38"/>
      <c r="F287" s="38" t="str" cm="1">
        <f t="array" ref="F287">IF(INDEX($B:$B,ROW())="","", IF($D$7="Yes", INT(IF($D$8="Flat", $D$14*$D$15/$D$20, INDEX($H:$H,ROW()-1)*$D$15/$D$20)) + IF(MOD(ROUNDDOWN(100*IF($D$8="Flat", $D$14*$D$15/$D$20, INDEX($H:$H,ROW()-1)*$D$15/$D$20),0),10)=9, 0.99, (MOD(ROUNDDOWN(100*IF($D$8="Flat", $D$14*$D$15/$D$20, INDEX($H:$H,ROW()-1)*$D$15/$D$20),0),100)+1)/100), IF($D$8="Flat", $D$14*$D$15/$D$20, INDEX($H:$H,ROW()-1)*$D$15/$D$20)))</f>
        <v/>
      </c>
      <c r="G287" s="38" t="str" cm="1">
        <f t="array" ref="G287">IFERROR(IF($D$7="Yes", INT(INDEX($D:$D,ROW()) - INDEX($F:$F,ROW())) + IF(MOD(ROUNDDOWN(100*(INDEX($D:$D,ROW()) - INDEX($F:$F,ROW())),0),10)=9, 0.99, (MOD(ROUNDDOWN(100*(INDEX($D:$D,ROW()) - INDEX($F:$F,ROW())),0),100)+1)/100), INDEX($D:$D,ROW()) - INDEX($F:$F,ROW())), "")</f>
        <v/>
      </c>
      <c r="H287" s="38" t="str" cm="1">
        <f t="array" ref="H287">IFERROR(IF(INDEX($G:$G,ROW())="","", MAX(0, IF($D$7="Yes", INT(INDEX($H:$H,ROW()-1) - INDEX($E:$E,ROW()) - INDEX($G:$G,ROW())) + IF(MOD(ROUNDDOWN(100*(INDEX($H:$H,ROW()-1) - INDEX($E:$E,ROW()) - INDEX($G:$G,ROW())),0),10)=9, 0.99, (MOD(ROUNDDOWN(100*(INDEX($H:$H,ROW()-1) - INDEX($E:$E,ROW()) - INDEX($G:$G,ROW())),0),100)+1)/100), INDEX($H:$H,ROW()-1) - INDEX($E:$E,ROW()) - INDEX($G:$G,ROW())))), "")</f>
        <v/>
      </c>
      <c r="I287" s="38"/>
      <c r="J287" s="38" t="str">
        <f t="shared" si="12"/>
        <v/>
      </c>
    </row>
    <row r="288" spans="2:10" ht="20" customHeight="1" x14ac:dyDescent="0.35">
      <c r="B288" s="3" t="str">
        <f t="shared" si="11"/>
        <v/>
      </c>
      <c r="C288" s="37" t="str" cm="1">
        <f t="array" ref="C288">IF($B288="","",_xlfn.SWITCH($D$17,"Monthly",EDATE($C287,1),"Annually",EDATE($C287,12),"Weekly",$C287+7,"Bi-Weekly",$C287+14,"Semi-Monthly",$C287+15,"Semi-Annually",EDATE($C287,6),"Quarterly",EDATE($C287,3),""))</f>
        <v/>
      </c>
      <c r="D288" s="38" t="str">
        <f t="shared" si="10"/>
        <v/>
      </c>
      <c r="E288" s="38"/>
      <c r="F288" s="38" t="str" cm="1">
        <f t="array" ref="F288">IF(INDEX($B:$B,ROW())="","", IF($D$7="Yes", INT(IF($D$8="Flat", $D$14*$D$15/$D$20, INDEX($H:$H,ROW()-1)*$D$15/$D$20)) + IF(MOD(ROUNDDOWN(100*IF($D$8="Flat", $D$14*$D$15/$D$20, INDEX($H:$H,ROW()-1)*$D$15/$D$20),0),10)=9, 0.99, (MOD(ROUNDDOWN(100*IF($D$8="Flat", $D$14*$D$15/$D$20, INDEX($H:$H,ROW()-1)*$D$15/$D$20),0),100)+1)/100), IF($D$8="Flat", $D$14*$D$15/$D$20, INDEX($H:$H,ROW()-1)*$D$15/$D$20)))</f>
        <v/>
      </c>
      <c r="G288" s="38" t="str" cm="1">
        <f t="array" ref="G288">IFERROR(IF($D$7="Yes", INT(INDEX($D:$D,ROW()) - INDEX($F:$F,ROW())) + IF(MOD(ROUNDDOWN(100*(INDEX($D:$D,ROW()) - INDEX($F:$F,ROW())),0),10)=9, 0.99, (MOD(ROUNDDOWN(100*(INDEX($D:$D,ROW()) - INDEX($F:$F,ROW())),0),100)+1)/100), INDEX($D:$D,ROW()) - INDEX($F:$F,ROW())), "")</f>
        <v/>
      </c>
      <c r="H288" s="38" t="str" cm="1">
        <f t="array" ref="H288">IFERROR(IF(INDEX($G:$G,ROW())="","", MAX(0, IF($D$7="Yes", INT(INDEX($H:$H,ROW()-1) - INDEX($E:$E,ROW()) - INDEX($G:$G,ROW())) + IF(MOD(ROUNDDOWN(100*(INDEX($H:$H,ROW()-1) - INDEX($E:$E,ROW()) - INDEX($G:$G,ROW())),0),10)=9, 0.99, (MOD(ROUNDDOWN(100*(INDEX($H:$H,ROW()-1) - INDEX($E:$E,ROW()) - INDEX($G:$G,ROW())),0),100)+1)/100), INDEX($H:$H,ROW()-1) - INDEX($E:$E,ROW()) - INDEX($G:$G,ROW())))), "")</f>
        <v/>
      </c>
      <c r="I288" s="38"/>
      <c r="J288" s="38" t="str">
        <f t="shared" si="12"/>
        <v/>
      </c>
    </row>
    <row r="289" spans="2:10" ht="20" customHeight="1" x14ac:dyDescent="0.35">
      <c r="B289" s="3" t="str">
        <f t="shared" si="11"/>
        <v/>
      </c>
      <c r="C289" s="37" t="str" cm="1">
        <f t="array" ref="C289">IF($B289="","",_xlfn.SWITCH($D$17,"Monthly",EDATE($C288,1),"Annually",EDATE($C288,12),"Weekly",$C288+7,"Bi-Weekly",$C288+14,"Semi-Monthly",$C288+15,"Semi-Annually",EDATE($C288,6),"Quarterly",EDATE($C288,3),""))</f>
        <v/>
      </c>
      <c r="D289" s="38" t="str">
        <f t="shared" si="10"/>
        <v/>
      </c>
      <c r="E289" s="38"/>
      <c r="F289" s="38" t="str" cm="1">
        <f t="array" ref="F289">IF(INDEX($B:$B,ROW())="","", IF($D$7="Yes", INT(IF($D$8="Flat", $D$14*$D$15/$D$20, INDEX($H:$H,ROW()-1)*$D$15/$D$20)) + IF(MOD(ROUNDDOWN(100*IF($D$8="Flat", $D$14*$D$15/$D$20, INDEX($H:$H,ROW()-1)*$D$15/$D$20),0),10)=9, 0.99, (MOD(ROUNDDOWN(100*IF($D$8="Flat", $D$14*$D$15/$D$20, INDEX($H:$H,ROW()-1)*$D$15/$D$20),0),100)+1)/100), IF($D$8="Flat", $D$14*$D$15/$D$20, INDEX($H:$H,ROW()-1)*$D$15/$D$20)))</f>
        <v/>
      </c>
      <c r="G289" s="38" t="str" cm="1">
        <f t="array" ref="G289">IFERROR(IF($D$7="Yes", INT(INDEX($D:$D,ROW()) - INDEX($F:$F,ROW())) + IF(MOD(ROUNDDOWN(100*(INDEX($D:$D,ROW()) - INDEX($F:$F,ROW())),0),10)=9, 0.99, (MOD(ROUNDDOWN(100*(INDEX($D:$D,ROW()) - INDEX($F:$F,ROW())),0),100)+1)/100), INDEX($D:$D,ROW()) - INDEX($F:$F,ROW())), "")</f>
        <v/>
      </c>
      <c r="H289" s="38" t="str" cm="1">
        <f t="array" ref="H289">IFERROR(IF(INDEX($G:$G,ROW())="","", MAX(0, IF($D$7="Yes", INT(INDEX($H:$H,ROW()-1) - INDEX($E:$E,ROW()) - INDEX($G:$G,ROW())) + IF(MOD(ROUNDDOWN(100*(INDEX($H:$H,ROW()-1) - INDEX($E:$E,ROW()) - INDEX($G:$G,ROW())),0),10)=9, 0.99, (MOD(ROUNDDOWN(100*(INDEX($H:$H,ROW()-1) - INDEX($E:$E,ROW()) - INDEX($G:$G,ROW())),0),100)+1)/100), INDEX($H:$H,ROW()-1) - INDEX($E:$E,ROW()) - INDEX($G:$G,ROW())))), "")</f>
        <v/>
      </c>
      <c r="I289" s="38"/>
      <c r="J289" s="38" t="str">
        <f t="shared" si="12"/>
        <v/>
      </c>
    </row>
    <row r="290" spans="2:10" ht="20" customHeight="1" x14ac:dyDescent="0.35">
      <c r="B290" s="3" t="str">
        <f t="shared" si="11"/>
        <v/>
      </c>
      <c r="C290" s="37" t="str" cm="1">
        <f t="array" ref="C290">IF($B290="","",_xlfn.SWITCH($D$17,"Monthly",EDATE($C289,1),"Annually",EDATE($C289,12),"Weekly",$C289+7,"Bi-Weekly",$C289+14,"Semi-Monthly",$C289+15,"Semi-Annually",EDATE($C289,6),"Quarterly",EDATE($C289,3),""))</f>
        <v/>
      </c>
      <c r="D290" s="38" t="str">
        <f t="shared" ref="D290:D353" si="13">IF($B290="","",IF($H289&lt;($I$23+($I$23/2)),(H289+F290-E290),$I$23))</f>
        <v/>
      </c>
      <c r="E290" s="38"/>
      <c r="F290" s="38" t="str" cm="1">
        <f t="array" ref="F290">IF(INDEX($B:$B,ROW())="","", IF($D$7="Yes", INT(IF($D$8="Flat", $D$14*$D$15/$D$20, INDEX($H:$H,ROW()-1)*$D$15/$D$20)) + IF(MOD(ROUNDDOWN(100*IF($D$8="Flat", $D$14*$D$15/$D$20, INDEX($H:$H,ROW()-1)*$D$15/$D$20),0),10)=9, 0.99, (MOD(ROUNDDOWN(100*IF($D$8="Flat", $D$14*$D$15/$D$20, INDEX($H:$H,ROW()-1)*$D$15/$D$20),0),100)+1)/100), IF($D$8="Flat", $D$14*$D$15/$D$20, INDEX($H:$H,ROW()-1)*$D$15/$D$20)))</f>
        <v/>
      </c>
      <c r="G290" s="38" t="str" cm="1">
        <f t="array" ref="G290">IFERROR(IF($D$7="Yes", INT(INDEX($D:$D,ROW()) - INDEX($F:$F,ROW())) + IF(MOD(ROUNDDOWN(100*(INDEX($D:$D,ROW()) - INDEX($F:$F,ROW())),0),10)=9, 0.99, (MOD(ROUNDDOWN(100*(INDEX($D:$D,ROW()) - INDEX($F:$F,ROW())),0),100)+1)/100), INDEX($D:$D,ROW()) - INDEX($F:$F,ROW())), "")</f>
        <v/>
      </c>
      <c r="H290" s="38" t="str" cm="1">
        <f t="array" ref="H290">IFERROR(IF(INDEX($G:$G,ROW())="","", MAX(0, IF($D$7="Yes", INT(INDEX($H:$H,ROW()-1) - INDEX($E:$E,ROW()) - INDEX($G:$G,ROW())) + IF(MOD(ROUNDDOWN(100*(INDEX($H:$H,ROW()-1) - INDEX($E:$E,ROW()) - INDEX($G:$G,ROW())),0),10)=9, 0.99, (MOD(ROUNDDOWN(100*(INDEX($H:$H,ROW()-1) - INDEX($E:$E,ROW()) - INDEX($G:$G,ROW())),0),100)+1)/100), INDEX($H:$H,ROW()-1) - INDEX($E:$E,ROW()) - INDEX($G:$G,ROW())))), "")</f>
        <v/>
      </c>
      <c r="I290" s="38"/>
      <c r="J290" s="38" t="str">
        <f t="shared" si="12"/>
        <v/>
      </c>
    </row>
    <row r="291" spans="2:10" ht="20" customHeight="1" x14ac:dyDescent="0.35">
      <c r="B291" s="3" t="str">
        <f t="shared" ref="B291:B354" si="14">IFERROR(IF(OR($H290="",ABS($H290)&lt;=0.01),"",B290+1),"")</f>
        <v/>
      </c>
      <c r="C291" s="37" t="str" cm="1">
        <f t="array" ref="C291">IF($B291="","",_xlfn.SWITCH($D$17,"Monthly",EDATE($C290,1),"Annually",EDATE($C290,12),"Weekly",$C290+7,"Bi-Weekly",$C290+14,"Semi-Monthly",$C290+15,"Semi-Annually",EDATE($C290,6),"Quarterly",EDATE($C290,3),""))</f>
        <v/>
      </c>
      <c r="D291" s="38" t="str">
        <f t="shared" si="13"/>
        <v/>
      </c>
      <c r="E291" s="38"/>
      <c r="F291" s="38" t="str" cm="1">
        <f t="array" ref="F291">IF(INDEX($B:$B,ROW())="","", IF($D$7="Yes", INT(IF($D$8="Flat", $D$14*$D$15/$D$20, INDEX($H:$H,ROW()-1)*$D$15/$D$20)) + IF(MOD(ROUNDDOWN(100*IF($D$8="Flat", $D$14*$D$15/$D$20, INDEX($H:$H,ROW()-1)*$D$15/$D$20),0),10)=9, 0.99, (MOD(ROUNDDOWN(100*IF($D$8="Flat", $D$14*$D$15/$D$20, INDEX($H:$H,ROW()-1)*$D$15/$D$20),0),100)+1)/100), IF($D$8="Flat", $D$14*$D$15/$D$20, INDEX($H:$H,ROW()-1)*$D$15/$D$20)))</f>
        <v/>
      </c>
      <c r="G291" s="38" t="str" cm="1">
        <f t="array" ref="G291">IFERROR(IF($D$7="Yes", INT(INDEX($D:$D,ROW()) - INDEX($F:$F,ROW())) + IF(MOD(ROUNDDOWN(100*(INDEX($D:$D,ROW()) - INDEX($F:$F,ROW())),0),10)=9, 0.99, (MOD(ROUNDDOWN(100*(INDEX($D:$D,ROW()) - INDEX($F:$F,ROW())),0),100)+1)/100), INDEX($D:$D,ROW()) - INDEX($F:$F,ROW())), "")</f>
        <v/>
      </c>
      <c r="H291" s="38" t="str" cm="1">
        <f t="array" ref="H291">IFERROR(IF(INDEX($G:$G,ROW())="","", MAX(0, IF($D$7="Yes", INT(INDEX($H:$H,ROW()-1) - INDEX($E:$E,ROW()) - INDEX($G:$G,ROW())) + IF(MOD(ROUNDDOWN(100*(INDEX($H:$H,ROW()-1) - INDEX($E:$E,ROW()) - INDEX($G:$G,ROW())),0),10)=9, 0.99, (MOD(ROUNDDOWN(100*(INDEX($H:$H,ROW()-1) - INDEX($E:$E,ROW()) - INDEX($G:$G,ROW())),0),100)+1)/100), INDEX($H:$H,ROW()-1) - INDEX($E:$E,ROW()) - INDEX($G:$G,ROW())))), "")</f>
        <v/>
      </c>
      <c r="I291" s="38"/>
      <c r="J291" s="38" t="str">
        <f t="shared" si="12"/>
        <v/>
      </c>
    </row>
    <row r="292" spans="2:10" ht="20" customHeight="1" x14ac:dyDescent="0.35">
      <c r="B292" s="3" t="str">
        <f t="shared" si="14"/>
        <v/>
      </c>
      <c r="C292" s="37" t="str" cm="1">
        <f t="array" ref="C292">IF($B292="","",_xlfn.SWITCH($D$17,"Monthly",EDATE($C291,1),"Annually",EDATE($C291,12),"Weekly",$C291+7,"Bi-Weekly",$C291+14,"Semi-Monthly",$C291+15,"Semi-Annually",EDATE($C291,6),"Quarterly",EDATE($C291,3),""))</f>
        <v/>
      </c>
      <c r="D292" s="38" t="str">
        <f t="shared" si="13"/>
        <v/>
      </c>
      <c r="E292" s="38"/>
      <c r="F292" s="38" t="str" cm="1">
        <f t="array" ref="F292">IF(INDEX($B:$B,ROW())="","", IF($D$7="Yes", INT(IF($D$8="Flat", $D$14*$D$15/$D$20, INDEX($H:$H,ROW()-1)*$D$15/$D$20)) + IF(MOD(ROUNDDOWN(100*IF($D$8="Flat", $D$14*$D$15/$D$20, INDEX($H:$H,ROW()-1)*$D$15/$D$20),0),10)=9, 0.99, (MOD(ROUNDDOWN(100*IF($D$8="Flat", $D$14*$D$15/$D$20, INDEX($H:$H,ROW()-1)*$D$15/$D$20),0),100)+1)/100), IF($D$8="Flat", $D$14*$D$15/$D$20, INDEX($H:$H,ROW()-1)*$D$15/$D$20)))</f>
        <v/>
      </c>
      <c r="G292" s="38" t="str" cm="1">
        <f t="array" ref="G292">IFERROR(IF($D$7="Yes", INT(INDEX($D:$D,ROW()) - INDEX($F:$F,ROW())) + IF(MOD(ROUNDDOWN(100*(INDEX($D:$D,ROW()) - INDEX($F:$F,ROW())),0),10)=9, 0.99, (MOD(ROUNDDOWN(100*(INDEX($D:$D,ROW()) - INDEX($F:$F,ROW())),0),100)+1)/100), INDEX($D:$D,ROW()) - INDEX($F:$F,ROW())), "")</f>
        <v/>
      </c>
      <c r="H292" s="38" t="str" cm="1">
        <f t="array" ref="H292">IFERROR(IF(INDEX($G:$G,ROW())="","", MAX(0, IF($D$7="Yes", INT(INDEX($H:$H,ROW()-1) - INDEX($E:$E,ROW()) - INDEX($G:$G,ROW())) + IF(MOD(ROUNDDOWN(100*(INDEX($H:$H,ROW()-1) - INDEX($E:$E,ROW()) - INDEX($G:$G,ROW())),0),10)=9, 0.99, (MOD(ROUNDDOWN(100*(INDEX($H:$H,ROW()-1) - INDEX($E:$E,ROW()) - INDEX($G:$G,ROW())),0),100)+1)/100), INDEX($H:$H,ROW()-1) - INDEX($E:$E,ROW()) - INDEX($G:$G,ROW())))), "")</f>
        <v/>
      </c>
      <c r="I292" s="38"/>
      <c r="J292" s="38" t="str">
        <f t="shared" ref="J292:J355" si="15">IFERROR(J291+F292,"")</f>
        <v/>
      </c>
    </row>
    <row r="293" spans="2:10" ht="20" customHeight="1" x14ac:dyDescent="0.35">
      <c r="B293" s="3" t="str">
        <f t="shared" si="14"/>
        <v/>
      </c>
      <c r="C293" s="37" t="str" cm="1">
        <f t="array" ref="C293">IF($B293="","",_xlfn.SWITCH($D$17,"Monthly",EDATE($C292,1),"Annually",EDATE($C292,12),"Weekly",$C292+7,"Bi-Weekly",$C292+14,"Semi-Monthly",$C292+15,"Semi-Annually",EDATE($C292,6),"Quarterly",EDATE($C292,3),""))</f>
        <v/>
      </c>
      <c r="D293" s="38" t="str">
        <f t="shared" si="13"/>
        <v/>
      </c>
      <c r="E293" s="38"/>
      <c r="F293" s="38" t="str" cm="1">
        <f t="array" ref="F293">IF(INDEX($B:$B,ROW())="","", IF($D$7="Yes", INT(IF($D$8="Flat", $D$14*$D$15/$D$20, INDEX($H:$H,ROW()-1)*$D$15/$D$20)) + IF(MOD(ROUNDDOWN(100*IF($D$8="Flat", $D$14*$D$15/$D$20, INDEX($H:$H,ROW()-1)*$D$15/$D$20),0),10)=9, 0.99, (MOD(ROUNDDOWN(100*IF($D$8="Flat", $D$14*$D$15/$D$20, INDEX($H:$H,ROW()-1)*$D$15/$D$20),0),100)+1)/100), IF($D$8="Flat", $D$14*$D$15/$D$20, INDEX($H:$H,ROW()-1)*$D$15/$D$20)))</f>
        <v/>
      </c>
      <c r="G293" s="38" t="str" cm="1">
        <f t="array" ref="G293">IFERROR(IF($D$7="Yes", INT(INDEX($D:$D,ROW()) - INDEX($F:$F,ROW())) + IF(MOD(ROUNDDOWN(100*(INDEX($D:$D,ROW()) - INDEX($F:$F,ROW())),0),10)=9, 0.99, (MOD(ROUNDDOWN(100*(INDEX($D:$D,ROW()) - INDEX($F:$F,ROW())),0),100)+1)/100), INDEX($D:$D,ROW()) - INDEX($F:$F,ROW())), "")</f>
        <v/>
      </c>
      <c r="H293" s="38" t="str" cm="1">
        <f t="array" ref="H293">IFERROR(IF(INDEX($G:$G,ROW())="","", MAX(0, IF($D$7="Yes", INT(INDEX($H:$H,ROW()-1) - INDEX($E:$E,ROW()) - INDEX($G:$G,ROW())) + IF(MOD(ROUNDDOWN(100*(INDEX($H:$H,ROW()-1) - INDEX($E:$E,ROW()) - INDEX($G:$G,ROW())),0),10)=9, 0.99, (MOD(ROUNDDOWN(100*(INDEX($H:$H,ROW()-1) - INDEX($E:$E,ROW()) - INDEX($G:$G,ROW())),0),100)+1)/100), INDEX($H:$H,ROW()-1) - INDEX($E:$E,ROW()) - INDEX($G:$G,ROW())))), "")</f>
        <v/>
      </c>
      <c r="I293" s="38"/>
      <c r="J293" s="38" t="str">
        <f t="shared" si="15"/>
        <v/>
      </c>
    </row>
    <row r="294" spans="2:10" ht="20" customHeight="1" x14ac:dyDescent="0.35">
      <c r="B294" s="3" t="str">
        <f t="shared" si="14"/>
        <v/>
      </c>
      <c r="C294" s="37" t="str" cm="1">
        <f t="array" ref="C294">IF($B294="","",_xlfn.SWITCH($D$17,"Monthly",EDATE($C293,1),"Annually",EDATE($C293,12),"Weekly",$C293+7,"Bi-Weekly",$C293+14,"Semi-Monthly",$C293+15,"Semi-Annually",EDATE($C293,6),"Quarterly",EDATE($C293,3),""))</f>
        <v/>
      </c>
      <c r="D294" s="38" t="str">
        <f t="shared" si="13"/>
        <v/>
      </c>
      <c r="E294" s="38"/>
      <c r="F294" s="38" t="str" cm="1">
        <f t="array" ref="F294">IF(INDEX($B:$B,ROW())="","", IF($D$7="Yes", INT(IF($D$8="Flat", $D$14*$D$15/$D$20, INDEX($H:$H,ROW()-1)*$D$15/$D$20)) + IF(MOD(ROUNDDOWN(100*IF($D$8="Flat", $D$14*$D$15/$D$20, INDEX($H:$H,ROW()-1)*$D$15/$D$20),0),10)=9, 0.99, (MOD(ROUNDDOWN(100*IF($D$8="Flat", $D$14*$D$15/$D$20, INDEX($H:$H,ROW()-1)*$D$15/$D$20),0),100)+1)/100), IF($D$8="Flat", $D$14*$D$15/$D$20, INDEX($H:$H,ROW()-1)*$D$15/$D$20)))</f>
        <v/>
      </c>
      <c r="G294" s="38" t="str" cm="1">
        <f t="array" ref="G294">IFERROR(IF($D$7="Yes", INT(INDEX($D:$D,ROW()) - INDEX($F:$F,ROW())) + IF(MOD(ROUNDDOWN(100*(INDEX($D:$D,ROW()) - INDEX($F:$F,ROW())),0),10)=9, 0.99, (MOD(ROUNDDOWN(100*(INDEX($D:$D,ROW()) - INDEX($F:$F,ROW())),0),100)+1)/100), INDEX($D:$D,ROW()) - INDEX($F:$F,ROW())), "")</f>
        <v/>
      </c>
      <c r="H294" s="38" t="str" cm="1">
        <f t="array" ref="H294">IFERROR(IF(INDEX($G:$G,ROW())="","", MAX(0, IF($D$7="Yes", INT(INDEX($H:$H,ROW()-1) - INDEX($E:$E,ROW()) - INDEX($G:$G,ROW())) + IF(MOD(ROUNDDOWN(100*(INDEX($H:$H,ROW()-1) - INDEX($E:$E,ROW()) - INDEX($G:$G,ROW())),0),10)=9, 0.99, (MOD(ROUNDDOWN(100*(INDEX($H:$H,ROW()-1) - INDEX($E:$E,ROW()) - INDEX($G:$G,ROW())),0),100)+1)/100), INDEX($H:$H,ROW()-1) - INDEX($E:$E,ROW()) - INDEX($G:$G,ROW())))), "")</f>
        <v/>
      </c>
      <c r="I294" s="38"/>
      <c r="J294" s="38" t="str">
        <f t="shared" si="15"/>
        <v/>
      </c>
    </row>
    <row r="295" spans="2:10" ht="20" customHeight="1" x14ac:dyDescent="0.35">
      <c r="B295" s="3" t="str">
        <f t="shared" si="14"/>
        <v/>
      </c>
      <c r="C295" s="37" t="str" cm="1">
        <f t="array" ref="C295">IF($B295="","",_xlfn.SWITCH($D$17,"Monthly",EDATE($C294,1),"Annually",EDATE($C294,12),"Weekly",$C294+7,"Bi-Weekly",$C294+14,"Semi-Monthly",$C294+15,"Semi-Annually",EDATE($C294,6),"Quarterly",EDATE($C294,3),""))</f>
        <v/>
      </c>
      <c r="D295" s="38" t="str">
        <f t="shared" si="13"/>
        <v/>
      </c>
      <c r="E295" s="38"/>
      <c r="F295" s="38" t="str">
        <f t="shared" ref="F295:F358" si="16">IF($B295="","",IF($D$8="Flat", $D$14*$D$15/$D$20, $H294*$D$15/$D$20))</f>
        <v/>
      </c>
      <c r="G295" s="38" t="str">
        <f t="shared" ref="G295:G358" si="17">IFERROR($D295 - $F295,"")</f>
        <v/>
      </c>
      <c r="H295" s="38" t="str">
        <f t="shared" ref="H295:H358" si="18">IFERROR(IF($G295="","",$H294-$E295-$G295),"")</f>
        <v/>
      </c>
      <c r="I295" s="38"/>
      <c r="J295" s="38" t="str">
        <f t="shared" si="15"/>
        <v/>
      </c>
    </row>
    <row r="296" spans="2:10" ht="20" customHeight="1" x14ac:dyDescent="0.35">
      <c r="B296" s="3" t="str">
        <f t="shared" si="14"/>
        <v/>
      </c>
      <c r="C296" s="37" t="str" cm="1">
        <f t="array" ref="C296">IF($B296="","",_xlfn.SWITCH($D$17,"Monthly",EDATE($C295,1),"Annually",EDATE($C295,12),"Weekly",$C295+7,"Bi-Weekly",$C295+14,"Semi-Monthly",$C295+15,"Semi-Annually",EDATE($C295,6),"Quarterly",EDATE($C295,3),""))</f>
        <v/>
      </c>
      <c r="D296" s="38" t="str">
        <f t="shared" si="13"/>
        <v/>
      </c>
      <c r="E296" s="38"/>
      <c r="F296" s="38" t="str">
        <f t="shared" si="16"/>
        <v/>
      </c>
      <c r="G296" s="38" t="str">
        <f t="shared" si="17"/>
        <v/>
      </c>
      <c r="H296" s="38" t="str">
        <f t="shared" si="18"/>
        <v/>
      </c>
      <c r="I296" s="38"/>
      <c r="J296" s="38" t="str">
        <f t="shared" si="15"/>
        <v/>
      </c>
    </row>
    <row r="297" spans="2:10" ht="20" customHeight="1" x14ac:dyDescent="0.35">
      <c r="B297" s="3" t="str">
        <f t="shared" si="14"/>
        <v/>
      </c>
      <c r="C297" s="37" t="str" cm="1">
        <f t="array" ref="C297">IF($B297="","",_xlfn.SWITCH($D$17,"Monthly",EDATE($C296,1),"Annually",EDATE($C296,12),"Weekly",$C296+7,"Bi-Weekly",$C296+14,"Semi-Monthly",$C296+15,"Semi-Annually",EDATE($C296,6),"Quarterly",EDATE($C296,3),""))</f>
        <v/>
      </c>
      <c r="D297" s="38" t="str">
        <f t="shared" si="13"/>
        <v/>
      </c>
      <c r="E297" s="38"/>
      <c r="F297" s="38" t="str">
        <f t="shared" si="16"/>
        <v/>
      </c>
      <c r="G297" s="38" t="str">
        <f t="shared" si="17"/>
        <v/>
      </c>
      <c r="H297" s="38" t="str">
        <f t="shared" si="18"/>
        <v/>
      </c>
      <c r="I297" s="38"/>
      <c r="J297" s="38" t="str">
        <f t="shared" si="15"/>
        <v/>
      </c>
    </row>
    <row r="298" spans="2:10" ht="20" customHeight="1" x14ac:dyDescent="0.35">
      <c r="B298" s="3" t="str">
        <f t="shared" si="14"/>
        <v/>
      </c>
      <c r="C298" s="37" t="str" cm="1">
        <f t="array" ref="C298">IF($B298="","",_xlfn.SWITCH($D$17,"Monthly",EDATE($C297,1),"Annually",EDATE($C297,12),"Weekly",$C297+7,"Bi-Weekly",$C297+14,"Semi-Monthly",$C297+15,"Semi-Annually",EDATE($C297,6),"Quarterly",EDATE($C297,3),""))</f>
        <v/>
      </c>
      <c r="D298" s="38" t="str">
        <f t="shared" si="13"/>
        <v/>
      </c>
      <c r="E298" s="38"/>
      <c r="F298" s="38" t="str">
        <f t="shared" si="16"/>
        <v/>
      </c>
      <c r="G298" s="38" t="str">
        <f t="shared" si="17"/>
        <v/>
      </c>
      <c r="H298" s="38" t="str">
        <f t="shared" si="18"/>
        <v/>
      </c>
      <c r="I298" s="38"/>
      <c r="J298" s="38" t="str">
        <f t="shared" si="15"/>
        <v/>
      </c>
    </row>
    <row r="299" spans="2:10" ht="20" customHeight="1" x14ac:dyDescent="0.35">
      <c r="B299" s="3" t="str">
        <f t="shared" si="14"/>
        <v/>
      </c>
      <c r="C299" s="37" t="str" cm="1">
        <f t="array" ref="C299">IF($B299="","",_xlfn.SWITCH($D$17,"Monthly",EDATE($C298,1),"Annually",EDATE($C298,12),"Weekly",$C298+7,"Bi-Weekly",$C298+14,"Semi-Monthly",$C298+15,"Semi-Annually",EDATE($C298,6),"Quarterly",EDATE($C298,3),""))</f>
        <v/>
      </c>
      <c r="D299" s="38" t="str">
        <f t="shared" si="13"/>
        <v/>
      </c>
      <c r="E299" s="38"/>
      <c r="F299" s="38" t="str">
        <f t="shared" si="16"/>
        <v/>
      </c>
      <c r="G299" s="38" t="str">
        <f t="shared" si="17"/>
        <v/>
      </c>
      <c r="H299" s="38" t="str">
        <f t="shared" si="18"/>
        <v/>
      </c>
      <c r="I299" s="38"/>
      <c r="J299" s="38" t="str">
        <f t="shared" si="15"/>
        <v/>
      </c>
    </row>
    <row r="300" spans="2:10" ht="20" customHeight="1" x14ac:dyDescent="0.35">
      <c r="B300" s="3" t="str">
        <f t="shared" si="14"/>
        <v/>
      </c>
      <c r="C300" s="37" t="str" cm="1">
        <f t="array" ref="C300">IF($B300="","",_xlfn.SWITCH($D$17,"Monthly",EDATE($C299,1),"Annually",EDATE($C299,12),"Weekly",$C299+7,"Bi-Weekly",$C299+14,"Semi-Monthly",$C299+15,"Semi-Annually",EDATE($C299,6),"Quarterly",EDATE($C299,3),""))</f>
        <v/>
      </c>
      <c r="D300" s="38" t="str">
        <f t="shared" si="13"/>
        <v/>
      </c>
      <c r="E300" s="38"/>
      <c r="F300" s="38" t="str">
        <f t="shared" si="16"/>
        <v/>
      </c>
      <c r="G300" s="38" t="str">
        <f t="shared" si="17"/>
        <v/>
      </c>
      <c r="H300" s="38" t="str">
        <f t="shared" si="18"/>
        <v/>
      </c>
      <c r="I300" s="38"/>
      <c r="J300" s="38" t="str">
        <f t="shared" si="15"/>
        <v/>
      </c>
    </row>
    <row r="301" spans="2:10" ht="20" customHeight="1" x14ac:dyDescent="0.35">
      <c r="B301" s="3" t="str">
        <f t="shared" si="14"/>
        <v/>
      </c>
      <c r="C301" s="37" t="str" cm="1">
        <f t="array" ref="C301">IF($B301="","",_xlfn.SWITCH($D$17,"Monthly",EDATE($C300,1),"Annually",EDATE($C300,12),"Weekly",$C300+7,"Bi-Weekly",$C300+14,"Semi-Monthly",$C300+15,"Semi-Annually",EDATE($C300,6),"Quarterly",EDATE($C300,3),""))</f>
        <v/>
      </c>
      <c r="D301" s="38" t="str">
        <f t="shared" si="13"/>
        <v/>
      </c>
      <c r="E301" s="38"/>
      <c r="F301" s="38" t="str">
        <f t="shared" si="16"/>
        <v/>
      </c>
      <c r="G301" s="38" t="str">
        <f t="shared" si="17"/>
        <v/>
      </c>
      <c r="H301" s="38" t="str">
        <f t="shared" si="18"/>
        <v/>
      </c>
      <c r="I301" s="38"/>
      <c r="J301" s="38" t="str">
        <f t="shared" si="15"/>
        <v/>
      </c>
    </row>
    <row r="302" spans="2:10" ht="20" customHeight="1" x14ac:dyDescent="0.35">
      <c r="B302" s="3" t="str">
        <f t="shared" si="14"/>
        <v/>
      </c>
      <c r="C302" s="37" t="str" cm="1">
        <f t="array" ref="C302">IF($B302="","",_xlfn.SWITCH($D$17,"Monthly",EDATE($C301,1),"Annually",EDATE($C301,12),"Weekly",$C301+7,"Bi-Weekly",$C301+14,"Semi-Monthly",$C301+15,"Semi-Annually",EDATE($C301,6),"Quarterly",EDATE($C301,3),""))</f>
        <v/>
      </c>
      <c r="D302" s="38" t="str">
        <f t="shared" si="13"/>
        <v/>
      </c>
      <c r="E302" s="38"/>
      <c r="F302" s="38" t="str">
        <f t="shared" si="16"/>
        <v/>
      </c>
      <c r="G302" s="38" t="str">
        <f t="shared" si="17"/>
        <v/>
      </c>
      <c r="H302" s="38" t="str">
        <f t="shared" si="18"/>
        <v/>
      </c>
      <c r="I302" s="38"/>
      <c r="J302" s="38" t="str">
        <f t="shared" si="15"/>
        <v/>
      </c>
    </row>
    <row r="303" spans="2:10" ht="20" customHeight="1" x14ac:dyDescent="0.35">
      <c r="B303" s="3" t="str">
        <f t="shared" si="14"/>
        <v/>
      </c>
      <c r="C303" s="37" t="str" cm="1">
        <f t="array" ref="C303">IF($B303="","",_xlfn.SWITCH($D$17,"Monthly",EDATE($C302,1),"Annually",EDATE($C302,12),"Weekly",$C302+7,"Bi-Weekly",$C302+14,"Semi-Monthly",$C302+15,"Semi-Annually",EDATE($C302,6),"Quarterly",EDATE($C302,3),""))</f>
        <v/>
      </c>
      <c r="D303" s="38" t="str">
        <f t="shared" si="13"/>
        <v/>
      </c>
      <c r="E303" s="38"/>
      <c r="F303" s="38" t="str">
        <f t="shared" si="16"/>
        <v/>
      </c>
      <c r="G303" s="38" t="str">
        <f t="shared" si="17"/>
        <v/>
      </c>
      <c r="H303" s="38" t="str">
        <f t="shared" si="18"/>
        <v/>
      </c>
      <c r="I303" s="38"/>
      <c r="J303" s="38" t="str">
        <f t="shared" si="15"/>
        <v/>
      </c>
    </row>
    <row r="304" spans="2:10" ht="20" customHeight="1" x14ac:dyDescent="0.35">
      <c r="B304" s="3" t="str">
        <f t="shared" si="14"/>
        <v/>
      </c>
      <c r="C304" s="37" t="str" cm="1">
        <f t="array" ref="C304">IF($B304="","",_xlfn.SWITCH($D$17,"Monthly",EDATE($C303,1),"Annually",EDATE($C303,12),"Weekly",$C303+7,"Bi-Weekly",$C303+14,"Semi-Monthly",$C303+15,"Semi-Annually",EDATE($C303,6),"Quarterly",EDATE($C303,3),""))</f>
        <v/>
      </c>
      <c r="D304" s="38" t="str">
        <f t="shared" si="13"/>
        <v/>
      </c>
      <c r="E304" s="38"/>
      <c r="F304" s="38" t="str">
        <f t="shared" si="16"/>
        <v/>
      </c>
      <c r="G304" s="38" t="str">
        <f t="shared" si="17"/>
        <v/>
      </c>
      <c r="H304" s="38" t="str">
        <f t="shared" si="18"/>
        <v/>
      </c>
      <c r="I304" s="38"/>
      <c r="J304" s="38" t="str">
        <f t="shared" si="15"/>
        <v/>
      </c>
    </row>
    <row r="305" spans="2:10" ht="20" customHeight="1" x14ac:dyDescent="0.35">
      <c r="B305" s="3" t="str">
        <f t="shared" si="14"/>
        <v/>
      </c>
      <c r="C305" s="37" t="str" cm="1">
        <f t="array" ref="C305">IF($B305="","",_xlfn.SWITCH($D$17,"Monthly",EDATE($C304,1),"Annually",EDATE($C304,12),"Weekly",$C304+7,"Bi-Weekly",$C304+14,"Semi-Monthly",$C304+15,"Semi-Annually",EDATE($C304,6),"Quarterly",EDATE($C304,3),""))</f>
        <v/>
      </c>
      <c r="D305" s="38" t="str">
        <f t="shared" si="13"/>
        <v/>
      </c>
      <c r="E305" s="38"/>
      <c r="F305" s="38" t="str">
        <f t="shared" si="16"/>
        <v/>
      </c>
      <c r="G305" s="38" t="str">
        <f t="shared" si="17"/>
        <v/>
      </c>
      <c r="H305" s="38" t="str">
        <f t="shared" si="18"/>
        <v/>
      </c>
      <c r="I305" s="38"/>
      <c r="J305" s="38" t="str">
        <f t="shared" si="15"/>
        <v/>
      </c>
    </row>
    <row r="306" spans="2:10" ht="20" customHeight="1" x14ac:dyDescent="0.35">
      <c r="B306" s="3" t="str">
        <f t="shared" si="14"/>
        <v/>
      </c>
      <c r="C306" s="37" t="str" cm="1">
        <f t="array" ref="C306">IF($B306="","",_xlfn.SWITCH($D$17,"Monthly",EDATE($C305,1),"Annually",EDATE($C305,12),"Weekly",$C305+7,"Bi-Weekly",$C305+14,"Semi-Monthly",$C305+15,"Semi-Annually",EDATE($C305,6),"Quarterly",EDATE($C305,3),""))</f>
        <v/>
      </c>
      <c r="D306" s="38" t="str">
        <f t="shared" si="13"/>
        <v/>
      </c>
      <c r="E306" s="38"/>
      <c r="F306" s="38" t="str">
        <f t="shared" si="16"/>
        <v/>
      </c>
      <c r="G306" s="38" t="str">
        <f t="shared" si="17"/>
        <v/>
      </c>
      <c r="H306" s="38" t="str">
        <f t="shared" si="18"/>
        <v/>
      </c>
      <c r="I306" s="38"/>
      <c r="J306" s="38" t="str">
        <f t="shared" si="15"/>
        <v/>
      </c>
    </row>
    <row r="307" spans="2:10" ht="20" customHeight="1" x14ac:dyDescent="0.35">
      <c r="B307" s="3" t="str">
        <f t="shared" si="14"/>
        <v/>
      </c>
      <c r="C307" s="37" t="str" cm="1">
        <f t="array" ref="C307">IF($B307="","",_xlfn.SWITCH($D$17,"Monthly",EDATE($C306,1),"Annually",EDATE($C306,12),"Weekly",$C306+7,"Bi-Weekly",$C306+14,"Semi-Monthly",$C306+15,"Semi-Annually",EDATE($C306,6),"Quarterly",EDATE($C306,3),""))</f>
        <v/>
      </c>
      <c r="D307" s="38" t="str">
        <f t="shared" si="13"/>
        <v/>
      </c>
      <c r="E307" s="38"/>
      <c r="F307" s="38" t="str">
        <f t="shared" si="16"/>
        <v/>
      </c>
      <c r="G307" s="38" t="str">
        <f t="shared" si="17"/>
        <v/>
      </c>
      <c r="H307" s="38" t="str">
        <f t="shared" si="18"/>
        <v/>
      </c>
      <c r="I307" s="38"/>
      <c r="J307" s="38" t="str">
        <f t="shared" si="15"/>
        <v/>
      </c>
    </row>
    <row r="308" spans="2:10" ht="20" customHeight="1" x14ac:dyDescent="0.35">
      <c r="B308" s="3" t="str">
        <f t="shared" si="14"/>
        <v/>
      </c>
      <c r="C308" s="37" t="str" cm="1">
        <f t="array" ref="C308">IF($B308="","",_xlfn.SWITCH($D$17,"Monthly",EDATE($C307,1),"Annually",EDATE($C307,12),"Weekly",$C307+7,"Bi-Weekly",$C307+14,"Semi-Monthly",$C307+15,"Semi-Annually",EDATE($C307,6),"Quarterly",EDATE($C307,3),""))</f>
        <v/>
      </c>
      <c r="D308" s="38" t="str">
        <f t="shared" si="13"/>
        <v/>
      </c>
      <c r="E308" s="38"/>
      <c r="F308" s="38" t="str">
        <f t="shared" si="16"/>
        <v/>
      </c>
      <c r="G308" s="38" t="str">
        <f t="shared" si="17"/>
        <v/>
      </c>
      <c r="H308" s="38" t="str">
        <f t="shared" si="18"/>
        <v/>
      </c>
      <c r="I308" s="38"/>
      <c r="J308" s="38" t="str">
        <f t="shared" si="15"/>
        <v/>
      </c>
    </row>
    <row r="309" spans="2:10" ht="20" customHeight="1" x14ac:dyDescent="0.35">
      <c r="B309" s="3" t="str">
        <f t="shared" si="14"/>
        <v/>
      </c>
      <c r="C309" s="37" t="str" cm="1">
        <f t="array" ref="C309">IF($B309="","",_xlfn.SWITCH($D$17,"Monthly",EDATE($C308,1),"Annually",EDATE($C308,12),"Weekly",$C308+7,"Bi-Weekly",$C308+14,"Semi-Monthly",$C308+15,"Semi-Annually",EDATE($C308,6),"Quarterly",EDATE($C308,3),""))</f>
        <v/>
      </c>
      <c r="D309" s="38" t="str">
        <f t="shared" si="13"/>
        <v/>
      </c>
      <c r="E309" s="38"/>
      <c r="F309" s="38" t="str">
        <f t="shared" si="16"/>
        <v/>
      </c>
      <c r="G309" s="38" t="str">
        <f t="shared" si="17"/>
        <v/>
      </c>
      <c r="H309" s="38" t="str">
        <f t="shared" si="18"/>
        <v/>
      </c>
      <c r="I309" s="38"/>
      <c r="J309" s="38" t="str">
        <f t="shared" si="15"/>
        <v/>
      </c>
    </row>
    <row r="310" spans="2:10" ht="20" customHeight="1" x14ac:dyDescent="0.35">
      <c r="B310" s="3" t="str">
        <f t="shared" si="14"/>
        <v/>
      </c>
      <c r="C310" s="37" t="str" cm="1">
        <f t="array" ref="C310">IF($B310="","",_xlfn.SWITCH($D$17,"Monthly",EDATE($C309,1),"Annually",EDATE($C309,12),"Weekly",$C309+7,"Bi-Weekly",$C309+14,"Semi-Monthly",$C309+15,"Semi-Annually",EDATE($C309,6),"Quarterly",EDATE($C309,3),""))</f>
        <v/>
      </c>
      <c r="D310" s="38" t="str">
        <f t="shared" si="13"/>
        <v/>
      </c>
      <c r="E310" s="38"/>
      <c r="F310" s="38" t="str">
        <f t="shared" si="16"/>
        <v/>
      </c>
      <c r="G310" s="38" t="str">
        <f t="shared" si="17"/>
        <v/>
      </c>
      <c r="H310" s="38" t="str">
        <f t="shared" si="18"/>
        <v/>
      </c>
      <c r="I310" s="38"/>
      <c r="J310" s="38" t="str">
        <f t="shared" si="15"/>
        <v/>
      </c>
    </row>
    <row r="311" spans="2:10" ht="20" customHeight="1" x14ac:dyDescent="0.35">
      <c r="B311" s="3" t="str">
        <f t="shared" si="14"/>
        <v/>
      </c>
      <c r="C311" s="37" t="str" cm="1">
        <f t="array" ref="C311">IF($B311="","",_xlfn.SWITCH($D$17,"Monthly",EDATE($C310,1),"Annually",EDATE($C310,12),"Weekly",$C310+7,"Bi-Weekly",$C310+14,"Semi-Monthly",$C310+15,"Semi-Annually",EDATE($C310,6),"Quarterly",EDATE($C310,3),""))</f>
        <v/>
      </c>
      <c r="D311" s="38" t="str">
        <f t="shared" si="13"/>
        <v/>
      </c>
      <c r="E311" s="38"/>
      <c r="F311" s="38" t="str">
        <f t="shared" si="16"/>
        <v/>
      </c>
      <c r="G311" s="38" t="str">
        <f t="shared" si="17"/>
        <v/>
      </c>
      <c r="H311" s="38" t="str">
        <f t="shared" si="18"/>
        <v/>
      </c>
      <c r="I311" s="38"/>
      <c r="J311" s="38" t="str">
        <f t="shared" si="15"/>
        <v/>
      </c>
    </row>
    <row r="312" spans="2:10" ht="20" customHeight="1" x14ac:dyDescent="0.35">
      <c r="B312" s="3" t="str">
        <f t="shared" si="14"/>
        <v/>
      </c>
      <c r="C312" s="37" t="str" cm="1">
        <f t="array" ref="C312">IF($B312="","",_xlfn.SWITCH($D$17,"Monthly",EDATE($C311,1),"Annually",EDATE($C311,12),"Weekly",$C311+7,"Bi-Weekly",$C311+14,"Semi-Monthly",$C311+15,"Semi-Annually",EDATE($C311,6),"Quarterly",EDATE($C311,3),""))</f>
        <v/>
      </c>
      <c r="D312" s="38" t="str">
        <f t="shared" si="13"/>
        <v/>
      </c>
      <c r="E312" s="38"/>
      <c r="F312" s="38" t="str">
        <f t="shared" si="16"/>
        <v/>
      </c>
      <c r="G312" s="38" t="str">
        <f t="shared" si="17"/>
        <v/>
      </c>
      <c r="H312" s="38" t="str">
        <f t="shared" si="18"/>
        <v/>
      </c>
      <c r="I312" s="38"/>
      <c r="J312" s="38" t="str">
        <f t="shared" si="15"/>
        <v/>
      </c>
    </row>
    <row r="313" spans="2:10" ht="20" customHeight="1" x14ac:dyDescent="0.35">
      <c r="B313" s="3" t="str">
        <f t="shared" si="14"/>
        <v/>
      </c>
      <c r="C313" s="37" t="str" cm="1">
        <f t="array" ref="C313">IF($B313="","",_xlfn.SWITCH($D$17,"Monthly",EDATE($C312,1),"Annually",EDATE($C312,12),"Weekly",$C312+7,"Bi-Weekly",$C312+14,"Semi-Monthly",$C312+15,"Semi-Annually",EDATE($C312,6),"Quarterly",EDATE($C312,3),""))</f>
        <v/>
      </c>
      <c r="D313" s="38" t="str">
        <f t="shared" si="13"/>
        <v/>
      </c>
      <c r="E313" s="38"/>
      <c r="F313" s="38" t="str">
        <f t="shared" si="16"/>
        <v/>
      </c>
      <c r="G313" s="38" t="str">
        <f t="shared" si="17"/>
        <v/>
      </c>
      <c r="H313" s="38" t="str">
        <f t="shared" si="18"/>
        <v/>
      </c>
      <c r="I313" s="38"/>
      <c r="J313" s="38" t="str">
        <f t="shared" si="15"/>
        <v/>
      </c>
    </row>
    <row r="314" spans="2:10" ht="20" customHeight="1" x14ac:dyDescent="0.35">
      <c r="B314" s="3" t="str">
        <f t="shared" si="14"/>
        <v/>
      </c>
      <c r="C314" s="37" t="str" cm="1">
        <f t="array" ref="C314">IF($B314="","",_xlfn.SWITCH($D$17,"Monthly",EDATE($C313,1),"Annually",EDATE($C313,12),"Weekly",$C313+7,"Bi-Weekly",$C313+14,"Semi-Monthly",$C313+15,"Semi-Annually",EDATE($C313,6),"Quarterly",EDATE($C313,3),""))</f>
        <v/>
      </c>
      <c r="D314" s="38" t="str">
        <f t="shared" si="13"/>
        <v/>
      </c>
      <c r="E314" s="38"/>
      <c r="F314" s="38" t="str">
        <f t="shared" si="16"/>
        <v/>
      </c>
      <c r="G314" s="38" t="str">
        <f t="shared" si="17"/>
        <v/>
      </c>
      <c r="H314" s="38" t="str">
        <f t="shared" si="18"/>
        <v/>
      </c>
      <c r="I314" s="38"/>
      <c r="J314" s="38" t="str">
        <f t="shared" si="15"/>
        <v/>
      </c>
    </row>
    <row r="315" spans="2:10" ht="20" customHeight="1" x14ac:dyDescent="0.35">
      <c r="B315" s="3" t="str">
        <f t="shared" si="14"/>
        <v/>
      </c>
      <c r="C315" s="37" t="str" cm="1">
        <f t="array" ref="C315">IF($B315="","",_xlfn.SWITCH($D$17,"Monthly",EDATE($C314,1),"Annually",EDATE($C314,12),"Weekly",$C314+7,"Bi-Weekly",$C314+14,"Semi-Monthly",$C314+15,"Semi-Annually",EDATE($C314,6),"Quarterly",EDATE($C314,3),""))</f>
        <v/>
      </c>
      <c r="D315" s="38" t="str">
        <f t="shared" si="13"/>
        <v/>
      </c>
      <c r="E315" s="38"/>
      <c r="F315" s="38" t="str">
        <f t="shared" si="16"/>
        <v/>
      </c>
      <c r="G315" s="38" t="str">
        <f t="shared" si="17"/>
        <v/>
      </c>
      <c r="H315" s="38" t="str">
        <f t="shared" si="18"/>
        <v/>
      </c>
      <c r="I315" s="38"/>
      <c r="J315" s="38" t="str">
        <f t="shared" si="15"/>
        <v/>
      </c>
    </row>
    <row r="316" spans="2:10" ht="20" customHeight="1" x14ac:dyDescent="0.35">
      <c r="B316" s="3" t="str">
        <f t="shared" si="14"/>
        <v/>
      </c>
      <c r="C316" s="37" t="str" cm="1">
        <f t="array" ref="C316">IF($B316="","",_xlfn.SWITCH($D$17,"Monthly",EDATE($C315,1),"Annually",EDATE($C315,12),"Weekly",$C315+7,"Bi-Weekly",$C315+14,"Semi-Monthly",$C315+15,"Semi-Annually",EDATE($C315,6),"Quarterly",EDATE($C315,3),""))</f>
        <v/>
      </c>
      <c r="D316" s="38" t="str">
        <f t="shared" si="13"/>
        <v/>
      </c>
      <c r="E316" s="38"/>
      <c r="F316" s="38" t="str">
        <f t="shared" si="16"/>
        <v/>
      </c>
      <c r="G316" s="38" t="str">
        <f t="shared" si="17"/>
        <v/>
      </c>
      <c r="H316" s="38" t="str">
        <f t="shared" si="18"/>
        <v/>
      </c>
      <c r="I316" s="38"/>
      <c r="J316" s="38" t="str">
        <f t="shared" si="15"/>
        <v/>
      </c>
    </row>
    <row r="317" spans="2:10" ht="20" customHeight="1" x14ac:dyDescent="0.35">
      <c r="B317" s="3" t="str">
        <f t="shared" si="14"/>
        <v/>
      </c>
      <c r="C317" s="37" t="str" cm="1">
        <f t="array" ref="C317">IF($B317="","",_xlfn.SWITCH($D$17,"Monthly",EDATE($C316,1),"Annually",EDATE($C316,12),"Weekly",$C316+7,"Bi-Weekly",$C316+14,"Semi-Monthly",$C316+15,"Semi-Annually",EDATE($C316,6),"Quarterly",EDATE($C316,3),""))</f>
        <v/>
      </c>
      <c r="D317" s="38" t="str">
        <f t="shared" si="13"/>
        <v/>
      </c>
      <c r="E317" s="38"/>
      <c r="F317" s="38" t="str">
        <f t="shared" si="16"/>
        <v/>
      </c>
      <c r="G317" s="38" t="str">
        <f t="shared" si="17"/>
        <v/>
      </c>
      <c r="H317" s="38" t="str">
        <f t="shared" si="18"/>
        <v/>
      </c>
      <c r="I317" s="38"/>
      <c r="J317" s="38" t="str">
        <f t="shared" si="15"/>
        <v/>
      </c>
    </row>
    <row r="318" spans="2:10" ht="20" customHeight="1" x14ac:dyDescent="0.35">
      <c r="B318" s="3" t="str">
        <f t="shared" si="14"/>
        <v/>
      </c>
      <c r="C318" s="37" t="str" cm="1">
        <f t="array" ref="C318">IF($B318="","",_xlfn.SWITCH($D$17,"Monthly",EDATE($C317,1),"Annually",EDATE($C317,12),"Weekly",$C317+7,"Bi-Weekly",$C317+14,"Semi-Monthly",$C317+15,"Semi-Annually",EDATE($C317,6),"Quarterly",EDATE($C317,3),""))</f>
        <v/>
      </c>
      <c r="D318" s="38" t="str">
        <f t="shared" si="13"/>
        <v/>
      </c>
      <c r="E318" s="38"/>
      <c r="F318" s="38" t="str">
        <f t="shared" si="16"/>
        <v/>
      </c>
      <c r="G318" s="38" t="str">
        <f t="shared" si="17"/>
        <v/>
      </c>
      <c r="H318" s="38" t="str">
        <f t="shared" si="18"/>
        <v/>
      </c>
      <c r="I318" s="38"/>
      <c r="J318" s="38" t="str">
        <f t="shared" si="15"/>
        <v/>
      </c>
    </row>
    <row r="319" spans="2:10" ht="20" customHeight="1" x14ac:dyDescent="0.35">
      <c r="B319" s="3" t="str">
        <f t="shared" si="14"/>
        <v/>
      </c>
      <c r="C319" s="37" t="str" cm="1">
        <f t="array" ref="C319">IF($B319="","",_xlfn.SWITCH($D$17,"Monthly",EDATE($C318,1),"Annually",EDATE($C318,12),"Weekly",$C318+7,"Bi-Weekly",$C318+14,"Semi-Monthly",$C318+15,"Semi-Annually",EDATE($C318,6),"Quarterly",EDATE($C318,3),""))</f>
        <v/>
      </c>
      <c r="D319" s="38" t="str">
        <f t="shared" si="13"/>
        <v/>
      </c>
      <c r="E319" s="38"/>
      <c r="F319" s="38" t="str">
        <f t="shared" si="16"/>
        <v/>
      </c>
      <c r="G319" s="38" t="str">
        <f t="shared" si="17"/>
        <v/>
      </c>
      <c r="H319" s="38" t="str">
        <f t="shared" si="18"/>
        <v/>
      </c>
      <c r="I319" s="38"/>
      <c r="J319" s="38" t="str">
        <f t="shared" si="15"/>
        <v/>
      </c>
    </row>
    <row r="320" spans="2:10" ht="20" customHeight="1" x14ac:dyDescent="0.35">
      <c r="B320" s="3" t="str">
        <f t="shared" si="14"/>
        <v/>
      </c>
      <c r="C320" s="37" t="str" cm="1">
        <f t="array" ref="C320">IF($B320="","",_xlfn.SWITCH($D$17,"Monthly",EDATE($C319,1),"Annually",EDATE($C319,12),"Weekly",$C319+7,"Bi-Weekly",$C319+14,"Semi-Monthly",$C319+15,"Semi-Annually",EDATE($C319,6),"Quarterly",EDATE($C319,3),""))</f>
        <v/>
      </c>
      <c r="D320" s="38" t="str">
        <f t="shared" si="13"/>
        <v/>
      </c>
      <c r="E320" s="38"/>
      <c r="F320" s="38" t="str">
        <f t="shared" si="16"/>
        <v/>
      </c>
      <c r="G320" s="38" t="str">
        <f t="shared" si="17"/>
        <v/>
      </c>
      <c r="H320" s="38" t="str">
        <f t="shared" si="18"/>
        <v/>
      </c>
      <c r="I320" s="38"/>
      <c r="J320" s="38" t="str">
        <f t="shared" si="15"/>
        <v/>
      </c>
    </row>
    <row r="321" spans="2:10" ht="20" customHeight="1" x14ac:dyDescent="0.35">
      <c r="B321" s="3" t="str">
        <f t="shared" si="14"/>
        <v/>
      </c>
      <c r="C321" s="37" t="str" cm="1">
        <f t="array" ref="C321">IF($B321="","",_xlfn.SWITCH($D$17,"Monthly",EDATE($C320,1),"Annually",EDATE($C320,12),"Weekly",$C320+7,"Bi-Weekly",$C320+14,"Semi-Monthly",$C320+15,"Semi-Annually",EDATE($C320,6),"Quarterly",EDATE($C320,3),""))</f>
        <v/>
      </c>
      <c r="D321" s="38" t="str">
        <f t="shared" si="13"/>
        <v/>
      </c>
      <c r="E321" s="38"/>
      <c r="F321" s="38" t="str">
        <f t="shared" si="16"/>
        <v/>
      </c>
      <c r="G321" s="38" t="str">
        <f t="shared" si="17"/>
        <v/>
      </c>
      <c r="H321" s="38" t="str">
        <f t="shared" si="18"/>
        <v/>
      </c>
      <c r="I321" s="38"/>
      <c r="J321" s="38" t="str">
        <f t="shared" si="15"/>
        <v/>
      </c>
    </row>
    <row r="322" spans="2:10" ht="20" customHeight="1" x14ac:dyDescent="0.35">
      <c r="B322" s="3" t="str">
        <f t="shared" si="14"/>
        <v/>
      </c>
      <c r="C322" s="37" t="str" cm="1">
        <f t="array" ref="C322">IF($B322="","",_xlfn.SWITCH($D$17,"Monthly",EDATE($C321,1),"Annually",EDATE($C321,12),"Weekly",$C321+7,"Bi-Weekly",$C321+14,"Semi-Monthly",$C321+15,"Semi-Annually",EDATE($C321,6),"Quarterly",EDATE($C321,3),""))</f>
        <v/>
      </c>
      <c r="D322" s="38" t="str">
        <f t="shared" si="13"/>
        <v/>
      </c>
      <c r="E322" s="38"/>
      <c r="F322" s="38" t="str">
        <f t="shared" si="16"/>
        <v/>
      </c>
      <c r="G322" s="38" t="str">
        <f t="shared" si="17"/>
        <v/>
      </c>
      <c r="H322" s="38" t="str">
        <f t="shared" si="18"/>
        <v/>
      </c>
      <c r="I322" s="38"/>
      <c r="J322" s="38" t="str">
        <f t="shared" si="15"/>
        <v/>
      </c>
    </row>
    <row r="323" spans="2:10" ht="20" customHeight="1" x14ac:dyDescent="0.35">
      <c r="B323" s="3" t="str">
        <f t="shared" si="14"/>
        <v/>
      </c>
      <c r="C323" s="37" t="str" cm="1">
        <f t="array" ref="C323">IF($B323="","",_xlfn.SWITCH($D$17,"Monthly",EDATE($C322,1),"Annually",EDATE($C322,12),"Weekly",$C322+7,"Bi-Weekly",$C322+14,"Semi-Monthly",$C322+15,"Semi-Annually",EDATE($C322,6),"Quarterly",EDATE($C322,3),""))</f>
        <v/>
      </c>
      <c r="D323" s="38" t="str">
        <f t="shared" si="13"/>
        <v/>
      </c>
      <c r="E323" s="38"/>
      <c r="F323" s="38" t="str">
        <f t="shared" si="16"/>
        <v/>
      </c>
      <c r="G323" s="38" t="str">
        <f t="shared" si="17"/>
        <v/>
      </c>
      <c r="H323" s="38" t="str">
        <f t="shared" si="18"/>
        <v/>
      </c>
      <c r="I323" s="38"/>
      <c r="J323" s="38" t="str">
        <f t="shared" si="15"/>
        <v/>
      </c>
    </row>
    <row r="324" spans="2:10" ht="20" customHeight="1" x14ac:dyDescent="0.35">
      <c r="B324" s="3" t="str">
        <f t="shared" si="14"/>
        <v/>
      </c>
      <c r="C324" s="37" t="str" cm="1">
        <f t="array" ref="C324">IF($B324="","",_xlfn.SWITCH($D$17,"Monthly",EDATE($C323,1),"Annually",EDATE($C323,12),"Weekly",$C323+7,"Bi-Weekly",$C323+14,"Semi-Monthly",$C323+15,"Semi-Annually",EDATE($C323,6),"Quarterly",EDATE($C323,3),""))</f>
        <v/>
      </c>
      <c r="D324" s="38" t="str">
        <f t="shared" si="13"/>
        <v/>
      </c>
      <c r="E324" s="38"/>
      <c r="F324" s="38" t="str">
        <f t="shared" si="16"/>
        <v/>
      </c>
      <c r="G324" s="38" t="str">
        <f t="shared" si="17"/>
        <v/>
      </c>
      <c r="H324" s="38" t="str">
        <f t="shared" si="18"/>
        <v/>
      </c>
      <c r="I324" s="38"/>
      <c r="J324" s="38" t="str">
        <f t="shared" si="15"/>
        <v/>
      </c>
    </row>
    <row r="325" spans="2:10" ht="20" customHeight="1" x14ac:dyDescent="0.35">
      <c r="B325" s="3" t="str">
        <f t="shared" si="14"/>
        <v/>
      </c>
      <c r="C325" s="37" t="str" cm="1">
        <f t="array" ref="C325">IF($B325="","",_xlfn.SWITCH($D$17,"Monthly",EDATE($C324,1),"Annually",EDATE($C324,12),"Weekly",$C324+7,"Bi-Weekly",$C324+14,"Semi-Monthly",$C324+15,"Semi-Annually",EDATE($C324,6),"Quarterly",EDATE($C324,3),""))</f>
        <v/>
      </c>
      <c r="D325" s="38" t="str">
        <f t="shared" si="13"/>
        <v/>
      </c>
      <c r="E325" s="38"/>
      <c r="F325" s="38" t="str">
        <f t="shared" si="16"/>
        <v/>
      </c>
      <c r="G325" s="38" t="str">
        <f t="shared" si="17"/>
        <v/>
      </c>
      <c r="H325" s="38" t="str">
        <f t="shared" si="18"/>
        <v/>
      </c>
      <c r="I325" s="38"/>
      <c r="J325" s="38" t="str">
        <f t="shared" si="15"/>
        <v/>
      </c>
    </row>
    <row r="326" spans="2:10" ht="20" customHeight="1" x14ac:dyDescent="0.35">
      <c r="B326" s="3" t="str">
        <f t="shared" si="14"/>
        <v/>
      </c>
      <c r="C326" s="37" t="str" cm="1">
        <f t="array" ref="C326">IF($B326="","",_xlfn.SWITCH($D$17,"Monthly",EDATE($C325,1),"Annually",EDATE($C325,12),"Weekly",$C325+7,"Bi-Weekly",$C325+14,"Semi-Monthly",$C325+15,"Semi-Annually",EDATE($C325,6),"Quarterly",EDATE($C325,3),""))</f>
        <v/>
      </c>
      <c r="D326" s="38" t="str">
        <f t="shared" si="13"/>
        <v/>
      </c>
      <c r="E326" s="38"/>
      <c r="F326" s="38" t="str">
        <f t="shared" si="16"/>
        <v/>
      </c>
      <c r="G326" s="38" t="str">
        <f t="shared" si="17"/>
        <v/>
      </c>
      <c r="H326" s="38" t="str">
        <f t="shared" si="18"/>
        <v/>
      </c>
      <c r="I326" s="38"/>
      <c r="J326" s="38" t="str">
        <f t="shared" si="15"/>
        <v/>
      </c>
    </row>
    <row r="327" spans="2:10" ht="20" customHeight="1" x14ac:dyDescent="0.35">
      <c r="B327" s="3" t="str">
        <f t="shared" si="14"/>
        <v/>
      </c>
      <c r="C327" s="37" t="str" cm="1">
        <f t="array" ref="C327">IF($B327="","",_xlfn.SWITCH($D$17,"Monthly",EDATE($C326,1),"Annually",EDATE($C326,12),"Weekly",$C326+7,"Bi-Weekly",$C326+14,"Semi-Monthly",$C326+15,"Semi-Annually",EDATE($C326,6),"Quarterly",EDATE($C326,3),""))</f>
        <v/>
      </c>
      <c r="D327" s="38" t="str">
        <f t="shared" si="13"/>
        <v/>
      </c>
      <c r="E327" s="38"/>
      <c r="F327" s="38" t="str">
        <f t="shared" si="16"/>
        <v/>
      </c>
      <c r="G327" s="38" t="str">
        <f t="shared" si="17"/>
        <v/>
      </c>
      <c r="H327" s="38" t="str">
        <f t="shared" si="18"/>
        <v/>
      </c>
      <c r="I327" s="38"/>
      <c r="J327" s="38" t="str">
        <f t="shared" si="15"/>
        <v/>
      </c>
    </row>
    <row r="328" spans="2:10" ht="20" customHeight="1" x14ac:dyDescent="0.35">
      <c r="B328" s="3" t="str">
        <f t="shared" si="14"/>
        <v/>
      </c>
      <c r="C328" s="37" t="str" cm="1">
        <f t="array" ref="C328">IF($B328="","",_xlfn.SWITCH($D$17,"Monthly",EDATE($C327,1),"Annually",EDATE($C327,12),"Weekly",$C327+7,"Bi-Weekly",$C327+14,"Semi-Monthly",$C327+15,"Semi-Annually",EDATE($C327,6),"Quarterly",EDATE($C327,3),""))</f>
        <v/>
      </c>
      <c r="D328" s="38" t="str">
        <f t="shared" si="13"/>
        <v/>
      </c>
      <c r="E328" s="38"/>
      <c r="F328" s="38" t="str">
        <f t="shared" si="16"/>
        <v/>
      </c>
      <c r="G328" s="38" t="str">
        <f t="shared" si="17"/>
        <v/>
      </c>
      <c r="H328" s="38" t="str">
        <f t="shared" si="18"/>
        <v/>
      </c>
      <c r="I328" s="38"/>
      <c r="J328" s="38" t="str">
        <f t="shared" si="15"/>
        <v/>
      </c>
    </row>
    <row r="329" spans="2:10" ht="20" customHeight="1" x14ac:dyDescent="0.35">
      <c r="B329" s="3" t="str">
        <f t="shared" si="14"/>
        <v/>
      </c>
      <c r="C329" s="37" t="str" cm="1">
        <f t="array" ref="C329">IF($B329="","",_xlfn.SWITCH($D$17,"Monthly",EDATE($C328,1),"Annually",EDATE($C328,12),"Weekly",$C328+7,"Bi-Weekly",$C328+14,"Semi-Monthly",$C328+15,"Semi-Annually",EDATE($C328,6),"Quarterly",EDATE($C328,3),""))</f>
        <v/>
      </c>
      <c r="D329" s="38" t="str">
        <f t="shared" si="13"/>
        <v/>
      </c>
      <c r="E329" s="38"/>
      <c r="F329" s="38" t="str">
        <f t="shared" si="16"/>
        <v/>
      </c>
      <c r="G329" s="38" t="str">
        <f t="shared" si="17"/>
        <v/>
      </c>
      <c r="H329" s="38" t="str">
        <f t="shared" si="18"/>
        <v/>
      </c>
      <c r="I329" s="38"/>
      <c r="J329" s="38" t="str">
        <f t="shared" si="15"/>
        <v/>
      </c>
    </row>
    <row r="330" spans="2:10" ht="20" customHeight="1" x14ac:dyDescent="0.35">
      <c r="B330" s="3" t="str">
        <f t="shared" si="14"/>
        <v/>
      </c>
      <c r="C330" s="37" t="str" cm="1">
        <f t="array" ref="C330">IF($B330="","",_xlfn.SWITCH($D$17,"Monthly",EDATE($C329,1),"Annually",EDATE($C329,12),"Weekly",$C329+7,"Bi-Weekly",$C329+14,"Semi-Monthly",$C329+15,"Semi-Annually",EDATE($C329,6),"Quarterly",EDATE($C329,3),""))</f>
        <v/>
      </c>
      <c r="D330" s="38" t="str">
        <f t="shared" si="13"/>
        <v/>
      </c>
      <c r="E330" s="38"/>
      <c r="F330" s="38" t="str">
        <f t="shared" si="16"/>
        <v/>
      </c>
      <c r="G330" s="38" t="str">
        <f t="shared" si="17"/>
        <v/>
      </c>
      <c r="H330" s="38" t="str">
        <f t="shared" si="18"/>
        <v/>
      </c>
      <c r="I330" s="38"/>
      <c r="J330" s="38" t="str">
        <f t="shared" si="15"/>
        <v/>
      </c>
    </row>
    <row r="331" spans="2:10" ht="20" customHeight="1" x14ac:dyDescent="0.35">
      <c r="B331" s="3" t="str">
        <f t="shared" si="14"/>
        <v/>
      </c>
      <c r="C331" s="37" t="str" cm="1">
        <f t="array" ref="C331">IF($B331="","",_xlfn.SWITCH($D$17,"Monthly",EDATE($C330,1),"Annually",EDATE($C330,12),"Weekly",$C330+7,"Bi-Weekly",$C330+14,"Semi-Monthly",$C330+15,"Semi-Annually",EDATE($C330,6),"Quarterly",EDATE($C330,3),""))</f>
        <v/>
      </c>
      <c r="D331" s="38" t="str">
        <f t="shared" si="13"/>
        <v/>
      </c>
      <c r="E331" s="38"/>
      <c r="F331" s="38" t="str">
        <f t="shared" si="16"/>
        <v/>
      </c>
      <c r="G331" s="38" t="str">
        <f t="shared" si="17"/>
        <v/>
      </c>
      <c r="H331" s="38" t="str">
        <f t="shared" si="18"/>
        <v/>
      </c>
      <c r="I331" s="38"/>
      <c r="J331" s="38" t="str">
        <f t="shared" si="15"/>
        <v/>
      </c>
    </row>
    <row r="332" spans="2:10" ht="20" customHeight="1" x14ac:dyDescent="0.35">
      <c r="B332" s="3" t="str">
        <f t="shared" si="14"/>
        <v/>
      </c>
      <c r="C332" s="37" t="str" cm="1">
        <f t="array" ref="C332">IF($B332="","",_xlfn.SWITCH($D$17,"Monthly",EDATE($C331,1),"Annually",EDATE($C331,12),"Weekly",$C331+7,"Bi-Weekly",$C331+14,"Semi-Monthly",$C331+15,"Semi-Annually",EDATE($C331,6),"Quarterly",EDATE($C331,3),""))</f>
        <v/>
      </c>
      <c r="D332" s="38" t="str">
        <f t="shared" si="13"/>
        <v/>
      </c>
      <c r="E332" s="38"/>
      <c r="F332" s="38" t="str">
        <f t="shared" si="16"/>
        <v/>
      </c>
      <c r="G332" s="38" t="str">
        <f t="shared" si="17"/>
        <v/>
      </c>
      <c r="H332" s="38" t="str">
        <f t="shared" si="18"/>
        <v/>
      </c>
      <c r="I332" s="38"/>
      <c r="J332" s="38" t="str">
        <f t="shared" si="15"/>
        <v/>
      </c>
    </row>
    <row r="333" spans="2:10" ht="20" customHeight="1" x14ac:dyDescent="0.35">
      <c r="B333" s="3" t="str">
        <f t="shared" si="14"/>
        <v/>
      </c>
      <c r="C333" s="37" t="str" cm="1">
        <f t="array" ref="C333">IF($B333="","",_xlfn.SWITCH($D$17,"Monthly",EDATE($C332,1),"Annually",EDATE($C332,12),"Weekly",$C332+7,"Bi-Weekly",$C332+14,"Semi-Monthly",$C332+15,"Semi-Annually",EDATE($C332,6),"Quarterly",EDATE($C332,3),""))</f>
        <v/>
      </c>
      <c r="D333" s="38" t="str">
        <f t="shared" si="13"/>
        <v/>
      </c>
      <c r="E333" s="38"/>
      <c r="F333" s="38" t="str">
        <f t="shared" si="16"/>
        <v/>
      </c>
      <c r="G333" s="38" t="str">
        <f t="shared" si="17"/>
        <v/>
      </c>
      <c r="H333" s="38" t="str">
        <f t="shared" si="18"/>
        <v/>
      </c>
      <c r="I333" s="38"/>
      <c r="J333" s="38" t="str">
        <f t="shared" si="15"/>
        <v/>
      </c>
    </row>
    <row r="334" spans="2:10" ht="20" customHeight="1" x14ac:dyDescent="0.35">
      <c r="B334" s="3" t="str">
        <f t="shared" si="14"/>
        <v/>
      </c>
      <c r="C334" s="37" t="str" cm="1">
        <f t="array" ref="C334">IF($B334="","",_xlfn.SWITCH($D$17,"Monthly",EDATE($C333,1),"Annually",EDATE($C333,12),"Weekly",$C333+7,"Bi-Weekly",$C333+14,"Semi-Monthly",$C333+15,"Semi-Annually",EDATE($C333,6),"Quarterly",EDATE($C333,3),""))</f>
        <v/>
      </c>
      <c r="D334" s="38" t="str">
        <f t="shared" si="13"/>
        <v/>
      </c>
      <c r="E334" s="38"/>
      <c r="F334" s="38" t="str">
        <f t="shared" si="16"/>
        <v/>
      </c>
      <c r="G334" s="38" t="str">
        <f t="shared" si="17"/>
        <v/>
      </c>
      <c r="H334" s="38" t="str">
        <f t="shared" si="18"/>
        <v/>
      </c>
      <c r="I334" s="38"/>
      <c r="J334" s="38" t="str">
        <f t="shared" si="15"/>
        <v/>
      </c>
    </row>
    <row r="335" spans="2:10" ht="20" customHeight="1" x14ac:dyDescent="0.35">
      <c r="B335" s="3" t="str">
        <f t="shared" si="14"/>
        <v/>
      </c>
      <c r="C335" s="37" t="str" cm="1">
        <f t="array" ref="C335">IF($B335="","",_xlfn.SWITCH($D$17,"Monthly",EDATE($C334,1),"Annually",EDATE($C334,12),"Weekly",$C334+7,"Bi-Weekly",$C334+14,"Semi-Monthly",$C334+15,"Semi-Annually",EDATE($C334,6),"Quarterly",EDATE($C334,3),""))</f>
        <v/>
      </c>
      <c r="D335" s="38" t="str">
        <f t="shared" si="13"/>
        <v/>
      </c>
      <c r="E335" s="38"/>
      <c r="F335" s="38" t="str">
        <f t="shared" si="16"/>
        <v/>
      </c>
      <c r="G335" s="38" t="str">
        <f t="shared" si="17"/>
        <v/>
      </c>
      <c r="H335" s="38" t="str">
        <f t="shared" si="18"/>
        <v/>
      </c>
      <c r="I335" s="38"/>
      <c r="J335" s="38" t="str">
        <f t="shared" si="15"/>
        <v/>
      </c>
    </row>
    <row r="336" spans="2:10" ht="20" customHeight="1" x14ac:dyDescent="0.35">
      <c r="B336" s="3" t="str">
        <f t="shared" si="14"/>
        <v/>
      </c>
      <c r="C336" s="37" t="str" cm="1">
        <f t="array" ref="C336">IF($B336="","",_xlfn.SWITCH($D$17,"Monthly",EDATE($C335,1),"Annually",EDATE($C335,12),"Weekly",$C335+7,"Bi-Weekly",$C335+14,"Semi-Monthly",$C335+15,"Semi-Annually",EDATE($C335,6),"Quarterly",EDATE($C335,3),""))</f>
        <v/>
      </c>
      <c r="D336" s="38" t="str">
        <f t="shared" si="13"/>
        <v/>
      </c>
      <c r="E336" s="38"/>
      <c r="F336" s="38" t="str">
        <f t="shared" si="16"/>
        <v/>
      </c>
      <c r="G336" s="38" t="str">
        <f t="shared" si="17"/>
        <v/>
      </c>
      <c r="H336" s="38" t="str">
        <f t="shared" si="18"/>
        <v/>
      </c>
      <c r="I336" s="38"/>
      <c r="J336" s="38" t="str">
        <f t="shared" si="15"/>
        <v/>
      </c>
    </row>
    <row r="337" spans="2:10" ht="20" customHeight="1" x14ac:dyDescent="0.35">
      <c r="B337" s="3" t="str">
        <f t="shared" si="14"/>
        <v/>
      </c>
      <c r="C337" s="37" t="str" cm="1">
        <f t="array" ref="C337">IF($B337="","",_xlfn.SWITCH($D$17,"Monthly",EDATE($C336,1),"Annually",EDATE($C336,12),"Weekly",$C336+7,"Bi-Weekly",$C336+14,"Semi-Monthly",$C336+15,"Semi-Annually",EDATE($C336,6),"Quarterly",EDATE($C336,3),""))</f>
        <v/>
      </c>
      <c r="D337" s="38" t="str">
        <f t="shared" si="13"/>
        <v/>
      </c>
      <c r="E337" s="38"/>
      <c r="F337" s="38" t="str">
        <f t="shared" si="16"/>
        <v/>
      </c>
      <c r="G337" s="38" t="str">
        <f t="shared" si="17"/>
        <v/>
      </c>
      <c r="H337" s="38" t="str">
        <f t="shared" si="18"/>
        <v/>
      </c>
      <c r="I337" s="38"/>
      <c r="J337" s="38" t="str">
        <f t="shared" si="15"/>
        <v/>
      </c>
    </row>
    <row r="338" spans="2:10" ht="20" customHeight="1" x14ac:dyDescent="0.35">
      <c r="B338" s="3" t="str">
        <f t="shared" si="14"/>
        <v/>
      </c>
      <c r="C338" s="37" t="str" cm="1">
        <f t="array" ref="C338">IF($B338="","",_xlfn.SWITCH($D$17,"Monthly",EDATE($C337,1),"Annually",EDATE($C337,12),"Weekly",$C337+7,"Bi-Weekly",$C337+14,"Semi-Monthly",$C337+15,"Semi-Annually",EDATE($C337,6),"Quarterly",EDATE($C337,3),""))</f>
        <v/>
      </c>
      <c r="D338" s="38" t="str">
        <f t="shared" si="13"/>
        <v/>
      </c>
      <c r="E338" s="38"/>
      <c r="F338" s="38" t="str">
        <f t="shared" si="16"/>
        <v/>
      </c>
      <c r="G338" s="38" t="str">
        <f t="shared" si="17"/>
        <v/>
      </c>
      <c r="H338" s="38" t="str">
        <f t="shared" si="18"/>
        <v/>
      </c>
      <c r="I338" s="38"/>
      <c r="J338" s="38" t="str">
        <f t="shared" si="15"/>
        <v/>
      </c>
    </row>
    <row r="339" spans="2:10" ht="20" customHeight="1" x14ac:dyDescent="0.35">
      <c r="B339" s="3" t="str">
        <f t="shared" si="14"/>
        <v/>
      </c>
      <c r="C339" s="37" t="str" cm="1">
        <f t="array" ref="C339">IF($B339="","",_xlfn.SWITCH($D$17,"Monthly",EDATE($C338,1),"Annually",EDATE($C338,12),"Weekly",$C338+7,"Bi-Weekly",$C338+14,"Semi-Monthly",$C338+15,"Semi-Annually",EDATE($C338,6),"Quarterly",EDATE($C338,3),""))</f>
        <v/>
      </c>
      <c r="D339" s="38" t="str">
        <f t="shared" si="13"/>
        <v/>
      </c>
      <c r="E339" s="38"/>
      <c r="F339" s="38" t="str">
        <f t="shared" si="16"/>
        <v/>
      </c>
      <c r="G339" s="38" t="str">
        <f t="shared" si="17"/>
        <v/>
      </c>
      <c r="H339" s="38" t="str">
        <f t="shared" si="18"/>
        <v/>
      </c>
      <c r="I339" s="38"/>
      <c r="J339" s="38" t="str">
        <f t="shared" si="15"/>
        <v/>
      </c>
    </row>
    <row r="340" spans="2:10" ht="20" customHeight="1" x14ac:dyDescent="0.35">
      <c r="B340" s="3" t="str">
        <f t="shared" si="14"/>
        <v/>
      </c>
      <c r="C340" s="37" t="str" cm="1">
        <f t="array" ref="C340">IF($B340="","",_xlfn.SWITCH($D$17,"Monthly",EDATE($C339,1),"Annually",EDATE($C339,12),"Weekly",$C339+7,"Bi-Weekly",$C339+14,"Semi-Monthly",$C339+15,"Semi-Annually",EDATE($C339,6),"Quarterly",EDATE($C339,3),""))</f>
        <v/>
      </c>
      <c r="D340" s="38" t="str">
        <f t="shared" si="13"/>
        <v/>
      </c>
      <c r="E340" s="38"/>
      <c r="F340" s="38" t="str">
        <f t="shared" si="16"/>
        <v/>
      </c>
      <c r="G340" s="38" t="str">
        <f t="shared" si="17"/>
        <v/>
      </c>
      <c r="H340" s="38" t="str">
        <f t="shared" si="18"/>
        <v/>
      </c>
      <c r="I340" s="38"/>
      <c r="J340" s="38" t="str">
        <f t="shared" si="15"/>
        <v/>
      </c>
    </row>
    <row r="341" spans="2:10" ht="20" customHeight="1" x14ac:dyDescent="0.35">
      <c r="B341" s="3" t="str">
        <f t="shared" si="14"/>
        <v/>
      </c>
      <c r="C341" s="37" t="str" cm="1">
        <f t="array" ref="C341">IF($B341="","",_xlfn.SWITCH($D$17,"Monthly",EDATE($C340,1),"Annually",EDATE($C340,12),"Weekly",$C340+7,"Bi-Weekly",$C340+14,"Semi-Monthly",$C340+15,"Semi-Annually",EDATE($C340,6),"Quarterly",EDATE($C340,3),""))</f>
        <v/>
      </c>
      <c r="D341" s="38" t="str">
        <f t="shared" si="13"/>
        <v/>
      </c>
      <c r="E341" s="38"/>
      <c r="F341" s="38" t="str">
        <f t="shared" si="16"/>
        <v/>
      </c>
      <c r="G341" s="38" t="str">
        <f t="shared" si="17"/>
        <v/>
      </c>
      <c r="H341" s="38" t="str">
        <f t="shared" si="18"/>
        <v/>
      </c>
      <c r="I341" s="38"/>
      <c r="J341" s="38" t="str">
        <f t="shared" si="15"/>
        <v/>
      </c>
    </row>
    <row r="342" spans="2:10" ht="20" customHeight="1" x14ac:dyDescent="0.35">
      <c r="B342" s="3" t="str">
        <f t="shared" si="14"/>
        <v/>
      </c>
      <c r="C342" s="37" t="str" cm="1">
        <f t="array" ref="C342">IF($B342="","",_xlfn.SWITCH($D$17,"Monthly",EDATE($C341,1),"Annually",EDATE($C341,12),"Weekly",$C341+7,"Bi-Weekly",$C341+14,"Semi-Monthly",$C341+15,"Semi-Annually",EDATE($C341,6),"Quarterly",EDATE($C341,3),""))</f>
        <v/>
      </c>
      <c r="D342" s="38" t="str">
        <f t="shared" si="13"/>
        <v/>
      </c>
      <c r="E342" s="38"/>
      <c r="F342" s="38" t="str">
        <f t="shared" si="16"/>
        <v/>
      </c>
      <c r="G342" s="38" t="str">
        <f t="shared" si="17"/>
        <v/>
      </c>
      <c r="H342" s="38" t="str">
        <f t="shared" si="18"/>
        <v/>
      </c>
      <c r="I342" s="38"/>
      <c r="J342" s="38" t="str">
        <f t="shared" si="15"/>
        <v/>
      </c>
    </row>
    <row r="343" spans="2:10" ht="20" customHeight="1" x14ac:dyDescent="0.35">
      <c r="B343" s="3" t="str">
        <f t="shared" si="14"/>
        <v/>
      </c>
      <c r="C343" s="37" t="str" cm="1">
        <f t="array" ref="C343">IF($B343="","",_xlfn.SWITCH($D$17,"Monthly",EDATE($C342,1),"Annually",EDATE($C342,12),"Weekly",$C342+7,"Bi-Weekly",$C342+14,"Semi-Monthly",$C342+15,"Semi-Annually",EDATE($C342,6),"Quarterly",EDATE($C342,3),""))</f>
        <v/>
      </c>
      <c r="D343" s="38" t="str">
        <f t="shared" si="13"/>
        <v/>
      </c>
      <c r="E343" s="38"/>
      <c r="F343" s="38" t="str">
        <f t="shared" si="16"/>
        <v/>
      </c>
      <c r="G343" s="38" t="str">
        <f t="shared" si="17"/>
        <v/>
      </c>
      <c r="H343" s="38" t="str">
        <f t="shared" si="18"/>
        <v/>
      </c>
      <c r="I343" s="38"/>
      <c r="J343" s="38" t="str">
        <f t="shared" si="15"/>
        <v/>
      </c>
    </row>
    <row r="344" spans="2:10" ht="20" customHeight="1" x14ac:dyDescent="0.35">
      <c r="B344" s="3" t="str">
        <f t="shared" si="14"/>
        <v/>
      </c>
      <c r="C344" s="37" t="str" cm="1">
        <f t="array" ref="C344">IF($B344="","",_xlfn.SWITCH($D$17,"Monthly",EDATE($C343,1),"Annually",EDATE($C343,12),"Weekly",$C343+7,"Bi-Weekly",$C343+14,"Semi-Monthly",$C343+15,"Semi-Annually",EDATE($C343,6),"Quarterly",EDATE($C343,3),""))</f>
        <v/>
      </c>
      <c r="D344" s="38" t="str">
        <f t="shared" si="13"/>
        <v/>
      </c>
      <c r="E344" s="38"/>
      <c r="F344" s="38" t="str">
        <f t="shared" si="16"/>
        <v/>
      </c>
      <c r="G344" s="38" t="str">
        <f t="shared" si="17"/>
        <v/>
      </c>
      <c r="H344" s="38" t="str">
        <f t="shared" si="18"/>
        <v/>
      </c>
      <c r="I344" s="38"/>
      <c r="J344" s="38" t="str">
        <f t="shared" si="15"/>
        <v/>
      </c>
    </row>
    <row r="345" spans="2:10" ht="20" customHeight="1" x14ac:dyDescent="0.35">
      <c r="B345" s="3" t="str">
        <f t="shared" si="14"/>
        <v/>
      </c>
      <c r="C345" s="37" t="str" cm="1">
        <f t="array" ref="C345">IF($B345="","",_xlfn.SWITCH($D$17,"Monthly",EDATE($C344,1),"Annually",EDATE($C344,12),"Weekly",$C344+7,"Bi-Weekly",$C344+14,"Semi-Monthly",$C344+15,"Semi-Annually",EDATE($C344,6),"Quarterly",EDATE($C344,3),""))</f>
        <v/>
      </c>
      <c r="D345" s="38" t="str">
        <f t="shared" si="13"/>
        <v/>
      </c>
      <c r="E345" s="38"/>
      <c r="F345" s="38" t="str">
        <f t="shared" si="16"/>
        <v/>
      </c>
      <c r="G345" s="38" t="str">
        <f t="shared" si="17"/>
        <v/>
      </c>
      <c r="H345" s="38" t="str">
        <f t="shared" si="18"/>
        <v/>
      </c>
      <c r="I345" s="38"/>
      <c r="J345" s="38" t="str">
        <f t="shared" si="15"/>
        <v/>
      </c>
    </row>
    <row r="346" spans="2:10" ht="20" customHeight="1" x14ac:dyDescent="0.35">
      <c r="B346" s="3" t="str">
        <f t="shared" si="14"/>
        <v/>
      </c>
      <c r="C346" s="37" t="str" cm="1">
        <f t="array" ref="C346">IF($B346="","",_xlfn.SWITCH($D$17,"Monthly",EDATE($C345,1),"Annually",EDATE($C345,12),"Weekly",$C345+7,"Bi-Weekly",$C345+14,"Semi-Monthly",$C345+15,"Semi-Annually",EDATE($C345,6),"Quarterly",EDATE($C345,3),""))</f>
        <v/>
      </c>
      <c r="D346" s="38" t="str">
        <f t="shared" si="13"/>
        <v/>
      </c>
      <c r="E346" s="38"/>
      <c r="F346" s="38" t="str">
        <f t="shared" si="16"/>
        <v/>
      </c>
      <c r="G346" s="38" t="str">
        <f t="shared" si="17"/>
        <v/>
      </c>
      <c r="H346" s="38" t="str">
        <f t="shared" si="18"/>
        <v/>
      </c>
      <c r="I346" s="38"/>
      <c r="J346" s="38" t="str">
        <f t="shared" si="15"/>
        <v/>
      </c>
    </row>
    <row r="347" spans="2:10" ht="20" customHeight="1" x14ac:dyDescent="0.35">
      <c r="B347" s="3" t="str">
        <f t="shared" si="14"/>
        <v/>
      </c>
      <c r="C347" s="37" t="str" cm="1">
        <f t="array" ref="C347">IF($B347="","",_xlfn.SWITCH($D$17,"Monthly",EDATE($C346,1),"Annually",EDATE($C346,12),"Weekly",$C346+7,"Bi-Weekly",$C346+14,"Semi-Monthly",$C346+15,"Semi-Annually",EDATE($C346,6),"Quarterly",EDATE($C346,3),""))</f>
        <v/>
      </c>
      <c r="D347" s="38" t="str">
        <f t="shared" si="13"/>
        <v/>
      </c>
      <c r="E347" s="38"/>
      <c r="F347" s="38" t="str">
        <f t="shared" si="16"/>
        <v/>
      </c>
      <c r="G347" s="38" t="str">
        <f t="shared" si="17"/>
        <v/>
      </c>
      <c r="H347" s="38" t="str">
        <f t="shared" si="18"/>
        <v/>
      </c>
      <c r="I347" s="38"/>
      <c r="J347" s="38" t="str">
        <f t="shared" si="15"/>
        <v/>
      </c>
    </row>
    <row r="348" spans="2:10" ht="20" customHeight="1" x14ac:dyDescent="0.35">
      <c r="B348" s="3" t="str">
        <f t="shared" si="14"/>
        <v/>
      </c>
      <c r="C348" s="37" t="str" cm="1">
        <f t="array" ref="C348">IF($B348="","",_xlfn.SWITCH($D$17,"Monthly",EDATE($C347,1),"Annually",EDATE($C347,12),"Weekly",$C347+7,"Bi-Weekly",$C347+14,"Semi-Monthly",$C347+15,"Semi-Annually",EDATE($C347,6),"Quarterly",EDATE($C347,3),""))</f>
        <v/>
      </c>
      <c r="D348" s="38" t="str">
        <f t="shared" si="13"/>
        <v/>
      </c>
      <c r="E348" s="38"/>
      <c r="F348" s="38" t="str">
        <f t="shared" si="16"/>
        <v/>
      </c>
      <c r="G348" s="38" t="str">
        <f t="shared" si="17"/>
        <v/>
      </c>
      <c r="H348" s="38" t="str">
        <f t="shared" si="18"/>
        <v/>
      </c>
      <c r="I348" s="38"/>
      <c r="J348" s="38" t="str">
        <f t="shared" si="15"/>
        <v/>
      </c>
    </row>
    <row r="349" spans="2:10" ht="20" customHeight="1" x14ac:dyDescent="0.35">
      <c r="B349" s="3" t="str">
        <f t="shared" si="14"/>
        <v/>
      </c>
      <c r="C349" s="37" t="str" cm="1">
        <f t="array" ref="C349">IF($B349="","",_xlfn.SWITCH($D$17,"Monthly",EDATE($C348,1),"Annually",EDATE($C348,12),"Weekly",$C348+7,"Bi-Weekly",$C348+14,"Semi-Monthly",$C348+15,"Semi-Annually",EDATE($C348,6),"Quarterly",EDATE($C348,3),""))</f>
        <v/>
      </c>
      <c r="D349" s="38" t="str">
        <f t="shared" si="13"/>
        <v/>
      </c>
      <c r="E349" s="38"/>
      <c r="F349" s="38" t="str">
        <f t="shared" si="16"/>
        <v/>
      </c>
      <c r="G349" s="38" t="str">
        <f t="shared" si="17"/>
        <v/>
      </c>
      <c r="H349" s="38" t="str">
        <f t="shared" si="18"/>
        <v/>
      </c>
      <c r="I349" s="38"/>
      <c r="J349" s="38" t="str">
        <f t="shared" si="15"/>
        <v/>
      </c>
    </row>
    <row r="350" spans="2:10" ht="20" customHeight="1" x14ac:dyDescent="0.35">
      <c r="B350" s="3" t="str">
        <f t="shared" si="14"/>
        <v/>
      </c>
      <c r="C350" s="37" t="str" cm="1">
        <f t="array" ref="C350">IF($B350="","",_xlfn.SWITCH($D$17,"Monthly",EDATE($C349,1),"Annually",EDATE($C349,12),"Weekly",$C349+7,"Bi-Weekly",$C349+14,"Semi-Monthly",$C349+15,"Semi-Annually",EDATE($C349,6),"Quarterly",EDATE($C349,3),""))</f>
        <v/>
      </c>
      <c r="D350" s="38" t="str">
        <f t="shared" si="13"/>
        <v/>
      </c>
      <c r="E350" s="38"/>
      <c r="F350" s="38" t="str">
        <f t="shared" si="16"/>
        <v/>
      </c>
      <c r="G350" s="38" t="str">
        <f t="shared" si="17"/>
        <v/>
      </c>
      <c r="H350" s="38" t="str">
        <f t="shared" si="18"/>
        <v/>
      </c>
      <c r="I350" s="38"/>
      <c r="J350" s="38" t="str">
        <f t="shared" si="15"/>
        <v/>
      </c>
    </row>
    <row r="351" spans="2:10" ht="20" customHeight="1" x14ac:dyDescent="0.35">
      <c r="B351" s="3" t="str">
        <f t="shared" si="14"/>
        <v/>
      </c>
      <c r="C351" s="37" t="str" cm="1">
        <f t="array" ref="C351">IF($B351="","",_xlfn.SWITCH($D$17,"Monthly",EDATE($C350,1),"Annually",EDATE($C350,12),"Weekly",$C350+7,"Bi-Weekly",$C350+14,"Semi-Monthly",$C350+15,"Semi-Annually",EDATE($C350,6),"Quarterly",EDATE($C350,3),""))</f>
        <v/>
      </c>
      <c r="D351" s="38" t="str">
        <f t="shared" si="13"/>
        <v/>
      </c>
      <c r="E351" s="38"/>
      <c r="F351" s="38" t="str">
        <f t="shared" si="16"/>
        <v/>
      </c>
      <c r="G351" s="38" t="str">
        <f t="shared" si="17"/>
        <v/>
      </c>
      <c r="H351" s="38" t="str">
        <f t="shared" si="18"/>
        <v/>
      </c>
      <c r="I351" s="38"/>
      <c r="J351" s="38" t="str">
        <f t="shared" si="15"/>
        <v/>
      </c>
    </row>
    <row r="352" spans="2:10" ht="20" customHeight="1" x14ac:dyDescent="0.35">
      <c r="B352" s="3" t="str">
        <f t="shared" si="14"/>
        <v/>
      </c>
      <c r="C352" s="37" t="str" cm="1">
        <f t="array" ref="C352">IF($B352="","",_xlfn.SWITCH($D$17,"Monthly",EDATE($C351,1),"Annually",EDATE($C351,12),"Weekly",$C351+7,"Bi-Weekly",$C351+14,"Semi-Monthly",$C351+15,"Semi-Annually",EDATE($C351,6),"Quarterly",EDATE($C351,3),""))</f>
        <v/>
      </c>
      <c r="D352" s="38" t="str">
        <f t="shared" si="13"/>
        <v/>
      </c>
      <c r="E352" s="38"/>
      <c r="F352" s="38" t="str">
        <f t="shared" si="16"/>
        <v/>
      </c>
      <c r="G352" s="38" t="str">
        <f t="shared" si="17"/>
        <v/>
      </c>
      <c r="H352" s="38" t="str">
        <f t="shared" si="18"/>
        <v/>
      </c>
      <c r="I352" s="38"/>
      <c r="J352" s="38" t="str">
        <f t="shared" si="15"/>
        <v/>
      </c>
    </row>
    <row r="353" spans="2:10" ht="20" customHeight="1" x14ac:dyDescent="0.35">
      <c r="B353" s="3" t="str">
        <f t="shared" si="14"/>
        <v/>
      </c>
      <c r="C353" s="37" t="str" cm="1">
        <f t="array" ref="C353">IF($B353="","",_xlfn.SWITCH($D$17,"Monthly",EDATE($C352,1),"Annually",EDATE($C352,12),"Weekly",$C352+7,"Bi-Weekly",$C352+14,"Semi-Monthly",$C352+15,"Semi-Annually",EDATE($C352,6),"Quarterly",EDATE($C352,3),""))</f>
        <v/>
      </c>
      <c r="D353" s="38" t="str">
        <f t="shared" si="13"/>
        <v/>
      </c>
      <c r="E353" s="38"/>
      <c r="F353" s="38" t="str">
        <f t="shared" si="16"/>
        <v/>
      </c>
      <c r="G353" s="38" t="str">
        <f t="shared" si="17"/>
        <v/>
      </c>
      <c r="H353" s="38" t="str">
        <f t="shared" si="18"/>
        <v/>
      </c>
      <c r="I353" s="38"/>
      <c r="J353" s="38" t="str">
        <f t="shared" si="15"/>
        <v/>
      </c>
    </row>
    <row r="354" spans="2:10" ht="20" customHeight="1" x14ac:dyDescent="0.35">
      <c r="B354" s="3" t="str">
        <f t="shared" si="14"/>
        <v/>
      </c>
      <c r="C354" s="37" t="str" cm="1">
        <f t="array" ref="C354">IF($B354="","",_xlfn.SWITCH($D$17,"Monthly",EDATE($C353,1),"Annually",EDATE($C353,12),"Weekly",$C353+7,"Bi-Weekly",$C353+14,"Semi-Monthly",$C353+15,"Semi-Annually",EDATE($C353,6),"Quarterly",EDATE($C353,3),""))</f>
        <v/>
      </c>
      <c r="D354" s="38" t="str">
        <f t="shared" ref="D354:D417" si="19">IF($B354="","",IF($H353&lt;($I$23+($I$23/2)),(H353+F354-E354),$I$23))</f>
        <v/>
      </c>
      <c r="E354" s="38"/>
      <c r="F354" s="38" t="str">
        <f t="shared" si="16"/>
        <v/>
      </c>
      <c r="G354" s="38" t="str">
        <f t="shared" si="17"/>
        <v/>
      </c>
      <c r="H354" s="38" t="str">
        <f t="shared" si="18"/>
        <v/>
      </c>
      <c r="I354" s="38"/>
      <c r="J354" s="38" t="str">
        <f t="shared" si="15"/>
        <v/>
      </c>
    </row>
    <row r="355" spans="2:10" ht="20" customHeight="1" x14ac:dyDescent="0.35">
      <c r="B355" s="3" t="str">
        <f t="shared" ref="B355:B418" si="20">IFERROR(IF(OR($H354="",ABS($H354)&lt;=0.01),"",B354+1),"")</f>
        <v/>
      </c>
      <c r="C355" s="37" t="str" cm="1">
        <f t="array" ref="C355">IF($B355="","",_xlfn.SWITCH($D$17,"Monthly",EDATE($C354,1),"Annually",EDATE($C354,12),"Weekly",$C354+7,"Bi-Weekly",$C354+14,"Semi-Monthly",$C354+15,"Semi-Annually",EDATE($C354,6),"Quarterly",EDATE($C354,3),""))</f>
        <v/>
      </c>
      <c r="D355" s="38" t="str">
        <f t="shared" si="19"/>
        <v/>
      </c>
      <c r="E355" s="38"/>
      <c r="F355" s="38" t="str">
        <f t="shared" si="16"/>
        <v/>
      </c>
      <c r="G355" s="38" t="str">
        <f t="shared" si="17"/>
        <v/>
      </c>
      <c r="H355" s="38" t="str">
        <f t="shared" si="18"/>
        <v/>
      </c>
      <c r="I355" s="38"/>
      <c r="J355" s="38" t="str">
        <f t="shared" si="15"/>
        <v/>
      </c>
    </row>
    <row r="356" spans="2:10" ht="20" customHeight="1" x14ac:dyDescent="0.35">
      <c r="B356" s="3" t="str">
        <f t="shared" si="20"/>
        <v/>
      </c>
      <c r="C356" s="37" t="str" cm="1">
        <f t="array" ref="C356">IF($B356="","",_xlfn.SWITCH($D$17,"Monthly",EDATE($C355,1),"Annually",EDATE($C355,12),"Weekly",$C355+7,"Bi-Weekly",$C355+14,"Semi-Monthly",$C355+15,"Semi-Annually",EDATE($C355,6),"Quarterly",EDATE($C355,3),""))</f>
        <v/>
      </c>
      <c r="D356" s="38" t="str">
        <f t="shared" si="19"/>
        <v/>
      </c>
      <c r="E356" s="38"/>
      <c r="F356" s="38" t="str">
        <f t="shared" si="16"/>
        <v/>
      </c>
      <c r="G356" s="38" t="str">
        <f t="shared" si="17"/>
        <v/>
      </c>
      <c r="H356" s="38" t="str">
        <f t="shared" si="18"/>
        <v/>
      </c>
      <c r="I356" s="38"/>
      <c r="J356" s="38" t="str">
        <f t="shared" ref="J356:J419" si="21">IFERROR(J355+F356,"")</f>
        <v/>
      </c>
    </row>
    <row r="357" spans="2:10" ht="20" customHeight="1" x14ac:dyDescent="0.35">
      <c r="B357" s="3" t="str">
        <f t="shared" si="20"/>
        <v/>
      </c>
      <c r="C357" s="37" t="str" cm="1">
        <f t="array" ref="C357">IF($B357="","",_xlfn.SWITCH($D$17,"Monthly",EDATE($C356,1),"Annually",EDATE($C356,12),"Weekly",$C356+7,"Bi-Weekly",$C356+14,"Semi-Monthly",$C356+15,"Semi-Annually",EDATE($C356,6),"Quarterly",EDATE($C356,3),""))</f>
        <v/>
      </c>
      <c r="D357" s="38" t="str">
        <f t="shared" si="19"/>
        <v/>
      </c>
      <c r="E357" s="38"/>
      <c r="F357" s="38" t="str">
        <f t="shared" si="16"/>
        <v/>
      </c>
      <c r="G357" s="38" t="str">
        <f t="shared" si="17"/>
        <v/>
      </c>
      <c r="H357" s="38" t="str">
        <f t="shared" si="18"/>
        <v/>
      </c>
      <c r="I357" s="38"/>
      <c r="J357" s="38" t="str">
        <f t="shared" si="21"/>
        <v/>
      </c>
    </row>
    <row r="358" spans="2:10" ht="20" customHeight="1" x14ac:dyDescent="0.35">
      <c r="B358" s="3" t="str">
        <f t="shared" si="20"/>
        <v/>
      </c>
      <c r="C358" s="37" t="str" cm="1">
        <f t="array" ref="C358">IF($B358="","",_xlfn.SWITCH($D$17,"Monthly",EDATE($C357,1),"Annually",EDATE($C357,12),"Weekly",$C357+7,"Bi-Weekly",$C357+14,"Semi-Monthly",$C357+15,"Semi-Annually",EDATE($C357,6),"Quarterly",EDATE($C357,3),""))</f>
        <v/>
      </c>
      <c r="D358" s="38" t="str">
        <f t="shared" si="19"/>
        <v/>
      </c>
      <c r="E358" s="38"/>
      <c r="F358" s="38" t="str">
        <f t="shared" si="16"/>
        <v/>
      </c>
      <c r="G358" s="38" t="str">
        <f t="shared" si="17"/>
        <v/>
      </c>
      <c r="H358" s="38" t="str">
        <f t="shared" si="18"/>
        <v/>
      </c>
      <c r="I358" s="38"/>
      <c r="J358" s="38" t="str">
        <f t="shared" si="21"/>
        <v/>
      </c>
    </row>
    <row r="359" spans="2:10" ht="20" customHeight="1" x14ac:dyDescent="0.35">
      <c r="B359" s="3" t="str">
        <f t="shared" si="20"/>
        <v/>
      </c>
      <c r="C359" s="37" t="str" cm="1">
        <f t="array" ref="C359">IF($B359="","",_xlfn.SWITCH($D$17,"Monthly",EDATE($C358,1),"Annually",EDATE($C358,12),"Weekly",$C358+7,"Bi-Weekly",$C358+14,"Semi-Monthly",$C358+15,"Semi-Annually",EDATE($C358,6),"Quarterly",EDATE($C358,3),""))</f>
        <v/>
      </c>
      <c r="D359" s="38" t="str">
        <f t="shared" si="19"/>
        <v/>
      </c>
      <c r="E359" s="38"/>
      <c r="F359" s="38" t="str">
        <f t="shared" ref="F359:F422" si="22">IF($B359="","",IF($D$8="Flat", $D$14*$D$15/$D$20, $H358*$D$15/$D$20))</f>
        <v/>
      </c>
      <c r="G359" s="38" t="str">
        <f t="shared" ref="G359:G422" si="23">IFERROR($D359 - $F359,"")</f>
        <v/>
      </c>
      <c r="H359" s="38" t="str">
        <f t="shared" ref="H359:H422" si="24">IFERROR(IF($G359="","",$H358-$E359-$G359),"")</f>
        <v/>
      </c>
      <c r="I359" s="38"/>
      <c r="J359" s="38" t="str">
        <f t="shared" si="21"/>
        <v/>
      </c>
    </row>
    <row r="360" spans="2:10" ht="20" customHeight="1" x14ac:dyDescent="0.35">
      <c r="B360" s="3" t="str">
        <f t="shared" si="20"/>
        <v/>
      </c>
      <c r="C360" s="37" t="str" cm="1">
        <f t="array" ref="C360">IF($B360="","",_xlfn.SWITCH($D$17,"Monthly",EDATE($C359,1),"Annually",EDATE($C359,12),"Weekly",$C359+7,"Bi-Weekly",$C359+14,"Semi-Monthly",$C359+15,"Semi-Annually",EDATE($C359,6),"Quarterly",EDATE($C359,3),""))</f>
        <v/>
      </c>
      <c r="D360" s="38" t="str">
        <f t="shared" si="19"/>
        <v/>
      </c>
      <c r="E360" s="38"/>
      <c r="F360" s="38" t="str">
        <f t="shared" si="22"/>
        <v/>
      </c>
      <c r="G360" s="38" t="str">
        <f t="shared" si="23"/>
        <v/>
      </c>
      <c r="H360" s="38" t="str">
        <f t="shared" si="24"/>
        <v/>
      </c>
      <c r="I360" s="38"/>
      <c r="J360" s="38" t="str">
        <f t="shared" si="21"/>
        <v/>
      </c>
    </row>
    <row r="361" spans="2:10" ht="20" customHeight="1" x14ac:dyDescent="0.35">
      <c r="B361" s="3" t="str">
        <f t="shared" si="20"/>
        <v/>
      </c>
      <c r="C361" s="37" t="str" cm="1">
        <f t="array" ref="C361">IF($B361="","",_xlfn.SWITCH($D$17,"Monthly",EDATE($C360,1),"Annually",EDATE($C360,12),"Weekly",$C360+7,"Bi-Weekly",$C360+14,"Semi-Monthly",$C360+15,"Semi-Annually",EDATE($C360,6),"Quarterly",EDATE($C360,3),""))</f>
        <v/>
      </c>
      <c r="D361" s="38" t="str">
        <f t="shared" si="19"/>
        <v/>
      </c>
      <c r="E361" s="38"/>
      <c r="F361" s="38" t="str">
        <f t="shared" si="22"/>
        <v/>
      </c>
      <c r="G361" s="38" t="str">
        <f t="shared" si="23"/>
        <v/>
      </c>
      <c r="H361" s="38" t="str">
        <f t="shared" si="24"/>
        <v/>
      </c>
      <c r="I361" s="38"/>
      <c r="J361" s="38" t="str">
        <f t="shared" si="21"/>
        <v/>
      </c>
    </row>
    <row r="362" spans="2:10" ht="20" customHeight="1" x14ac:dyDescent="0.35">
      <c r="B362" s="3" t="str">
        <f t="shared" si="20"/>
        <v/>
      </c>
      <c r="C362" s="37" t="str" cm="1">
        <f t="array" ref="C362">IF($B362="","",_xlfn.SWITCH($D$17,"Monthly",EDATE($C361,1),"Annually",EDATE($C361,12),"Weekly",$C361+7,"Bi-Weekly",$C361+14,"Semi-Monthly",$C361+15,"Semi-Annually",EDATE($C361,6),"Quarterly",EDATE($C361,3),""))</f>
        <v/>
      </c>
      <c r="D362" s="38" t="str">
        <f t="shared" si="19"/>
        <v/>
      </c>
      <c r="E362" s="38"/>
      <c r="F362" s="38" t="str">
        <f t="shared" si="22"/>
        <v/>
      </c>
      <c r="G362" s="38" t="str">
        <f t="shared" si="23"/>
        <v/>
      </c>
      <c r="H362" s="38" t="str">
        <f t="shared" si="24"/>
        <v/>
      </c>
      <c r="I362" s="38"/>
      <c r="J362" s="38" t="str">
        <f t="shared" si="21"/>
        <v/>
      </c>
    </row>
    <row r="363" spans="2:10" ht="20" customHeight="1" x14ac:dyDescent="0.35">
      <c r="B363" s="3" t="str">
        <f t="shared" si="20"/>
        <v/>
      </c>
      <c r="C363" s="37" t="str" cm="1">
        <f t="array" ref="C363">IF($B363="","",_xlfn.SWITCH($D$17,"Monthly",EDATE($C362,1),"Annually",EDATE($C362,12),"Weekly",$C362+7,"Bi-Weekly",$C362+14,"Semi-Monthly",$C362+15,"Semi-Annually",EDATE($C362,6),"Quarterly",EDATE($C362,3),""))</f>
        <v/>
      </c>
      <c r="D363" s="38" t="str">
        <f t="shared" si="19"/>
        <v/>
      </c>
      <c r="E363" s="38"/>
      <c r="F363" s="38" t="str">
        <f t="shared" si="22"/>
        <v/>
      </c>
      <c r="G363" s="38" t="str">
        <f t="shared" si="23"/>
        <v/>
      </c>
      <c r="H363" s="38" t="str">
        <f t="shared" si="24"/>
        <v/>
      </c>
      <c r="I363" s="38"/>
      <c r="J363" s="38" t="str">
        <f t="shared" si="21"/>
        <v/>
      </c>
    </row>
    <row r="364" spans="2:10" ht="20" customHeight="1" x14ac:dyDescent="0.35">
      <c r="B364" s="3" t="str">
        <f t="shared" si="20"/>
        <v/>
      </c>
      <c r="C364" s="37" t="str" cm="1">
        <f t="array" ref="C364">IF($B364="","",_xlfn.SWITCH($D$17,"Monthly",EDATE($C363,1),"Annually",EDATE($C363,12),"Weekly",$C363+7,"Bi-Weekly",$C363+14,"Semi-Monthly",$C363+15,"Semi-Annually",EDATE($C363,6),"Quarterly",EDATE($C363,3),""))</f>
        <v/>
      </c>
      <c r="D364" s="38" t="str">
        <f t="shared" si="19"/>
        <v/>
      </c>
      <c r="E364" s="38"/>
      <c r="F364" s="38" t="str">
        <f t="shared" si="22"/>
        <v/>
      </c>
      <c r="G364" s="38" t="str">
        <f t="shared" si="23"/>
        <v/>
      </c>
      <c r="H364" s="38" t="str">
        <f t="shared" si="24"/>
        <v/>
      </c>
      <c r="I364" s="38"/>
      <c r="J364" s="38" t="str">
        <f t="shared" si="21"/>
        <v/>
      </c>
    </row>
    <row r="365" spans="2:10" ht="20" customHeight="1" x14ac:dyDescent="0.35">
      <c r="B365" s="3" t="str">
        <f t="shared" si="20"/>
        <v/>
      </c>
      <c r="C365" s="37" t="str" cm="1">
        <f t="array" ref="C365">IF($B365="","",_xlfn.SWITCH($D$17,"Monthly",EDATE($C364,1),"Annually",EDATE($C364,12),"Weekly",$C364+7,"Bi-Weekly",$C364+14,"Semi-Monthly",$C364+15,"Semi-Annually",EDATE($C364,6),"Quarterly",EDATE($C364,3),""))</f>
        <v/>
      </c>
      <c r="D365" s="38" t="str">
        <f t="shared" si="19"/>
        <v/>
      </c>
      <c r="E365" s="38"/>
      <c r="F365" s="38" t="str">
        <f t="shared" si="22"/>
        <v/>
      </c>
      <c r="G365" s="38" t="str">
        <f t="shared" si="23"/>
        <v/>
      </c>
      <c r="H365" s="38" t="str">
        <f t="shared" si="24"/>
        <v/>
      </c>
      <c r="I365" s="38"/>
      <c r="J365" s="38" t="str">
        <f t="shared" si="21"/>
        <v/>
      </c>
    </row>
    <row r="366" spans="2:10" ht="20" customHeight="1" x14ac:dyDescent="0.35">
      <c r="B366" s="3" t="str">
        <f t="shared" si="20"/>
        <v/>
      </c>
      <c r="C366" s="37" t="str" cm="1">
        <f t="array" ref="C366">IF($B366="","",_xlfn.SWITCH($D$17,"Monthly",EDATE($C365,1),"Annually",EDATE($C365,12),"Weekly",$C365+7,"Bi-Weekly",$C365+14,"Semi-Monthly",$C365+15,"Semi-Annually",EDATE($C365,6),"Quarterly",EDATE($C365,3),""))</f>
        <v/>
      </c>
      <c r="D366" s="38" t="str">
        <f t="shared" si="19"/>
        <v/>
      </c>
      <c r="E366" s="38"/>
      <c r="F366" s="38" t="str">
        <f t="shared" si="22"/>
        <v/>
      </c>
      <c r="G366" s="38" t="str">
        <f t="shared" si="23"/>
        <v/>
      </c>
      <c r="H366" s="38" t="str">
        <f t="shared" si="24"/>
        <v/>
      </c>
      <c r="I366" s="38"/>
      <c r="J366" s="38" t="str">
        <f t="shared" si="21"/>
        <v/>
      </c>
    </row>
    <row r="367" spans="2:10" ht="20" customHeight="1" x14ac:dyDescent="0.35">
      <c r="B367" s="3" t="str">
        <f t="shared" si="20"/>
        <v/>
      </c>
      <c r="C367" s="37" t="str" cm="1">
        <f t="array" ref="C367">IF($B367="","",_xlfn.SWITCH($D$17,"Monthly",EDATE($C366,1),"Annually",EDATE($C366,12),"Weekly",$C366+7,"Bi-Weekly",$C366+14,"Semi-Monthly",$C366+15,"Semi-Annually",EDATE($C366,6),"Quarterly",EDATE($C366,3),""))</f>
        <v/>
      </c>
      <c r="D367" s="38" t="str">
        <f t="shared" si="19"/>
        <v/>
      </c>
      <c r="E367" s="38"/>
      <c r="F367" s="38" t="str">
        <f t="shared" si="22"/>
        <v/>
      </c>
      <c r="G367" s="38" t="str">
        <f t="shared" si="23"/>
        <v/>
      </c>
      <c r="H367" s="38" t="str">
        <f t="shared" si="24"/>
        <v/>
      </c>
      <c r="I367" s="38"/>
      <c r="J367" s="38" t="str">
        <f t="shared" si="21"/>
        <v/>
      </c>
    </row>
    <row r="368" spans="2:10" ht="20" customHeight="1" x14ac:dyDescent="0.35">
      <c r="B368" s="3" t="str">
        <f t="shared" si="20"/>
        <v/>
      </c>
      <c r="C368" s="37" t="str" cm="1">
        <f t="array" ref="C368">IF($B368="","",_xlfn.SWITCH($D$17,"Monthly",EDATE($C367,1),"Annually",EDATE($C367,12),"Weekly",$C367+7,"Bi-Weekly",$C367+14,"Semi-Monthly",$C367+15,"Semi-Annually",EDATE($C367,6),"Quarterly",EDATE($C367,3),""))</f>
        <v/>
      </c>
      <c r="D368" s="38" t="str">
        <f t="shared" si="19"/>
        <v/>
      </c>
      <c r="E368" s="38"/>
      <c r="F368" s="38" t="str">
        <f t="shared" si="22"/>
        <v/>
      </c>
      <c r="G368" s="38" t="str">
        <f t="shared" si="23"/>
        <v/>
      </c>
      <c r="H368" s="38" t="str">
        <f t="shared" si="24"/>
        <v/>
      </c>
      <c r="I368" s="38"/>
      <c r="J368" s="38" t="str">
        <f t="shared" si="21"/>
        <v/>
      </c>
    </row>
    <row r="369" spans="2:10" ht="20" customHeight="1" x14ac:dyDescent="0.35">
      <c r="B369" s="3" t="str">
        <f t="shared" si="20"/>
        <v/>
      </c>
      <c r="C369" s="37" t="str" cm="1">
        <f t="array" ref="C369">IF($B369="","",_xlfn.SWITCH($D$17,"Monthly",EDATE($C368,1),"Annually",EDATE($C368,12),"Weekly",$C368+7,"Bi-Weekly",$C368+14,"Semi-Monthly",$C368+15,"Semi-Annually",EDATE($C368,6),"Quarterly",EDATE($C368,3),""))</f>
        <v/>
      </c>
      <c r="D369" s="38" t="str">
        <f t="shared" si="19"/>
        <v/>
      </c>
      <c r="E369" s="38"/>
      <c r="F369" s="38" t="str">
        <f t="shared" si="22"/>
        <v/>
      </c>
      <c r="G369" s="38" t="str">
        <f t="shared" si="23"/>
        <v/>
      </c>
      <c r="H369" s="38" t="str">
        <f t="shared" si="24"/>
        <v/>
      </c>
      <c r="I369" s="38"/>
      <c r="J369" s="38" t="str">
        <f t="shared" si="21"/>
        <v/>
      </c>
    </row>
    <row r="370" spans="2:10" ht="20" customHeight="1" x14ac:dyDescent="0.35">
      <c r="B370" s="3" t="str">
        <f t="shared" si="20"/>
        <v/>
      </c>
      <c r="C370" s="37" t="str" cm="1">
        <f t="array" ref="C370">IF($B370="","",_xlfn.SWITCH($D$17,"Monthly",EDATE($C369,1),"Annually",EDATE($C369,12),"Weekly",$C369+7,"Bi-Weekly",$C369+14,"Semi-Monthly",$C369+15,"Semi-Annually",EDATE($C369,6),"Quarterly",EDATE($C369,3),""))</f>
        <v/>
      </c>
      <c r="D370" s="38" t="str">
        <f t="shared" si="19"/>
        <v/>
      </c>
      <c r="E370" s="38"/>
      <c r="F370" s="38" t="str">
        <f t="shared" si="22"/>
        <v/>
      </c>
      <c r="G370" s="38" t="str">
        <f t="shared" si="23"/>
        <v/>
      </c>
      <c r="H370" s="38" t="str">
        <f t="shared" si="24"/>
        <v/>
      </c>
      <c r="I370" s="38"/>
      <c r="J370" s="38" t="str">
        <f t="shared" si="21"/>
        <v/>
      </c>
    </row>
    <row r="371" spans="2:10" ht="20" customHeight="1" x14ac:dyDescent="0.35">
      <c r="B371" s="3" t="str">
        <f t="shared" si="20"/>
        <v/>
      </c>
      <c r="C371" s="37" t="str" cm="1">
        <f t="array" ref="C371">IF($B371="","",_xlfn.SWITCH($D$17,"Monthly",EDATE($C370,1),"Annually",EDATE($C370,12),"Weekly",$C370+7,"Bi-Weekly",$C370+14,"Semi-Monthly",$C370+15,"Semi-Annually",EDATE($C370,6),"Quarterly",EDATE($C370,3),""))</f>
        <v/>
      </c>
      <c r="D371" s="38" t="str">
        <f t="shared" si="19"/>
        <v/>
      </c>
      <c r="E371" s="38"/>
      <c r="F371" s="38" t="str">
        <f t="shared" si="22"/>
        <v/>
      </c>
      <c r="G371" s="38" t="str">
        <f t="shared" si="23"/>
        <v/>
      </c>
      <c r="H371" s="38" t="str">
        <f t="shared" si="24"/>
        <v/>
      </c>
      <c r="I371" s="38"/>
      <c r="J371" s="38" t="str">
        <f t="shared" si="21"/>
        <v/>
      </c>
    </row>
    <row r="372" spans="2:10" ht="20" customHeight="1" x14ac:dyDescent="0.35">
      <c r="B372" s="3" t="str">
        <f t="shared" si="20"/>
        <v/>
      </c>
      <c r="C372" s="37" t="str" cm="1">
        <f t="array" ref="C372">IF($B372="","",_xlfn.SWITCH($D$17,"Monthly",EDATE($C371,1),"Annually",EDATE($C371,12),"Weekly",$C371+7,"Bi-Weekly",$C371+14,"Semi-Monthly",$C371+15,"Semi-Annually",EDATE($C371,6),"Quarterly",EDATE($C371,3),""))</f>
        <v/>
      </c>
      <c r="D372" s="38" t="str">
        <f t="shared" si="19"/>
        <v/>
      </c>
      <c r="E372" s="38"/>
      <c r="F372" s="38" t="str">
        <f t="shared" si="22"/>
        <v/>
      </c>
      <c r="G372" s="38" t="str">
        <f t="shared" si="23"/>
        <v/>
      </c>
      <c r="H372" s="38" t="str">
        <f t="shared" si="24"/>
        <v/>
      </c>
      <c r="I372" s="38"/>
      <c r="J372" s="38" t="str">
        <f t="shared" si="21"/>
        <v/>
      </c>
    </row>
    <row r="373" spans="2:10" ht="20" customHeight="1" x14ac:dyDescent="0.35">
      <c r="B373" s="3" t="str">
        <f t="shared" si="20"/>
        <v/>
      </c>
      <c r="C373" s="37" t="str" cm="1">
        <f t="array" ref="C373">IF($B373="","",_xlfn.SWITCH($D$17,"Monthly",EDATE($C372,1),"Annually",EDATE($C372,12),"Weekly",$C372+7,"Bi-Weekly",$C372+14,"Semi-Monthly",$C372+15,"Semi-Annually",EDATE($C372,6),"Quarterly",EDATE($C372,3),""))</f>
        <v/>
      </c>
      <c r="D373" s="38" t="str">
        <f t="shared" si="19"/>
        <v/>
      </c>
      <c r="E373" s="38"/>
      <c r="F373" s="38" t="str">
        <f t="shared" si="22"/>
        <v/>
      </c>
      <c r="G373" s="38" t="str">
        <f t="shared" si="23"/>
        <v/>
      </c>
      <c r="H373" s="38" t="str">
        <f t="shared" si="24"/>
        <v/>
      </c>
      <c r="I373" s="38"/>
      <c r="J373" s="38" t="str">
        <f t="shared" si="21"/>
        <v/>
      </c>
    </row>
    <row r="374" spans="2:10" ht="20" customHeight="1" x14ac:dyDescent="0.35">
      <c r="B374" s="3" t="str">
        <f t="shared" si="20"/>
        <v/>
      </c>
      <c r="C374" s="37" t="str" cm="1">
        <f t="array" ref="C374">IF($B374="","",_xlfn.SWITCH($D$17,"Monthly",EDATE($C373,1),"Annually",EDATE($C373,12),"Weekly",$C373+7,"Bi-Weekly",$C373+14,"Semi-Monthly",$C373+15,"Semi-Annually",EDATE($C373,6),"Quarterly",EDATE($C373,3),""))</f>
        <v/>
      </c>
      <c r="D374" s="38" t="str">
        <f t="shared" si="19"/>
        <v/>
      </c>
      <c r="E374" s="38"/>
      <c r="F374" s="38" t="str">
        <f t="shared" si="22"/>
        <v/>
      </c>
      <c r="G374" s="38" t="str">
        <f t="shared" si="23"/>
        <v/>
      </c>
      <c r="H374" s="38" t="str">
        <f t="shared" si="24"/>
        <v/>
      </c>
      <c r="I374" s="38"/>
      <c r="J374" s="38" t="str">
        <f t="shared" si="21"/>
        <v/>
      </c>
    </row>
    <row r="375" spans="2:10" ht="20" customHeight="1" x14ac:dyDescent="0.35">
      <c r="B375" s="3" t="str">
        <f t="shared" si="20"/>
        <v/>
      </c>
      <c r="C375" s="37" t="str" cm="1">
        <f t="array" ref="C375">IF($B375="","",_xlfn.SWITCH($D$17,"Monthly",EDATE($C374,1),"Annually",EDATE($C374,12),"Weekly",$C374+7,"Bi-Weekly",$C374+14,"Semi-Monthly",$C374+15,"Semi-Annually",EDATE($C374,6),"Quarterly",EDATE($C374,3),""))</f>
        <v/>
      </c>
      <c r="D375" s="38" t="str">
        <f t="shared" si="19"/>
        <v/>
      </c>
      <c r="E375" s="38"/>
      <c r="F375" s="38" t="str">
        <f t="shared" si="22"/>
        <v/>
      </c>
      <c r="G375" s="38" t="str">
        <f t="shared" si="23"/>
        <v/>
      </c>
      <c r="H375" s="38" t="str">
        <f t="shared" si="24"/>
        <v/>
      </c>
      <c r="I375" s="38"/>
      <c r="J375" s="38" t="str">
        <f t="shared" si="21"/>
        <v/>
      </c>
    </row>
    <row r="376" spans="2:10" ht="20" customHeight="1" x14ac:dyDescent="0.35">
      <c r="B376" s="3" t="str">
        <f t="shared" si="20"/>
        <v/>
      </c>
      <c r="C376" s="37" t="str" cm="1">
        <f t="array" ref="C376">IF($B376="","",_xlfn.SWITCH($D$17,"Monthly",EDATE($C375,1),"Annually",EDATE($C375,12),"Weekly",$C375+7,"Bi-Weekly",$C375+14,"Semi-Monthly",$C375+15,"Semi-Annually",EDATE($C375,6),"Quarterly",EDATE($C375,3),""))</f>
        <v/>
      </c>
      <c r="D376" s="38" t="str">
        <f t="shared" si="19"/>
        <v/>
      </c>
      <c r="E376" s="38"/>
      <c r="F376" s="38" t="str">
        <f t="shared" si="22"/>
        <v/>
      </c>
      <c r="G376" s="38" t="str">
        <f t="shared" si="23"/>
        <v/>
      </c>
      <c r="H376" s="38" t="str">
        <f t="shared" si="24"/>
        <v/>
      </c>
      <c r="I376" s="38"/>
      <c r="J376" s="38" t="str">
        <f t="shared" si="21"/>
        <v/>
      </c>
    </row>
    <row r="377" spans="2:10" ht="20" customHeight="1" x14ac:dyDescent="0.35">
      <c r="B377" s="3" t="str">
        <f t="shared" si="20"/>
        <v/>
      </c>
      <c r="C377" s="37" t="str" cm="1">
        <f t="array" ref="C377">IF($B377="","",_xlfn.SWITCH($D$17,"Monthly",EDATE($C376,1),"Annually",EDATE($C376,12),"Weekly",$C376+7,"Bi-Weekly",$C376+14,"Semi-Monthly",$C376+15,"Semi-Annually",EDATE($C376,6),"Quarterly",EDATE($C376,3),""))</f>
        <v/>
      </c>
      <c r="D377" s="38" t="str">
        <f t="shared" si="19"/>
        <v/>
      </c>
      <c r="E377" s="38"/>
      <c r="F377" s="38" t="str">
        <f t="shared" si="22"/>
        <v/>
      </c>
      <c r="G377" s="38" t="str">
        <f t="shared" si="23"/>
        <v/>
      </c>
      <c r="H377" s="38" t="str">
        <f t="shared" si="24"/>
        <v/>
      </c>
      <c r="I377" s="38"/>
      <c r="J377" s="38" t="str">
        <f t="shared" si="21"/>
        <v/>
      </c>
    </row>
    <row r="378" spans="2:10" ht="20" customHeight="1" x14ac:dyDescent="0.35">
      <c r="B378" s="3" t="str">
        <f t="shared" si="20"/>
        <v/>
      </c>
      <c r="C378" s="37" t="str" cm="1">
        <f t="array" ref="C378">IF($B378="","",_xlfn.SWITCH($D$17,"Monthly",EDATE($C377,1),"Annually",EDATE($C377,12),"Weekly",$C377+7,"Bi-Weekly",$C377+14,"Semi-Monthly",$C377+15,"Semi-Annually",EDATE($C377,6),"Quarterly",EDATE($C377,3),""))</f>
        <v/>
      </c>
      <c r="D378" s="38" t="str">
        <f t="shared" si="19"/>
        <v/>
      </c>
      <c r="E378" s="38"/>
      <c r="F378" s="38" t="str">
        <f t="shared" si="22"/>
        <v/>
      </c>
      <c r="G378" s="38" t="str">
        <f t="shared" si="23"/>
        <v/>
      </c>
      <c r="H378" s="38" t="str">
        <f t="shared" si="24"/>
        <v/>
      </c>
      <c r="I378" s="38"/>
      <c r="J378" s="38" t="str">
        <f t="shared" si="21"/>
        <v/>
      </c>
    </row>
    <row r="379" spans="2:10" ht="20" customHeight="1" x14ac:dyDescent="0.35">
      <c r="B379" s="3" t="str">
        <f t="shared" si="20"/>
        <v/>
      </c>
      <c r="C379" s="37" t="str" cm="1">
        <f t="array" ref="C379">IF($B379="","",_xlfn.SWITCH($D$17,"Monthly",EDATE($C378,1),"Annually",EDATE($C378,12),"Weekly",$C378+7,"Bi-Weekly",$C378+14,"Semi-Monthly",$C378+15,"Semi-Annually",EDATE($C378,6),"Quarterly",EDATE($C378,3),""))</f>
        <v/>
      </c>
      <c r="D379" s="38" t="str">
        <f t="shared" si="19"/>
        <v/>
      </c>
      <c r="E379" s="38"/>
      <c r="F379" s="38" t="str">
        <f t="shared" si="22"/>
        <v/>
      </c>
      <c r="G379" s="38" t="str">
        <f t="shared" si="23"/>
        <v/>
      </c>
      <c r="H379" s="38" t="str">
        <f t="shared" si="24"/>
        <v/>
      </c>
      <c r="I379" s="38"/>
      <c r="J379" s="38" t="str">
        <f t="shared" si="21"/>
        <v/>
      </c>
    </row>
    <row r="380" spans="2:10" ht="20" customHeight="1" x14ac:dyDescent="0.35">
      <c r="B380" s="3" t="str">
        <f t="shared" si="20"/>
        <v/>
      </c>
      <c r="C380" s="37" t="str" cm="1">
        <f t="array" ref="C380">IF($B380="","",_xlfn.SWITCH($D$17,"Monthly",EDATE($C379,1),"Annually",EDATE($C379,12),"Weekly",$C379+7,"Bi-Weekly",$C379+14,"Semi-Monthly",$C379+15,"Semi-Annually",EDATE($C379,6),"Quarterly",EDATE($C379,3),""))</f>
        <v/>
      </c>
      <c r="D380" s="38" t="str">
        <f t="shared" si="19"/>
        <v/>
      </c>
      <c r="E380" s="38"/>
      <c r="F380" s="38" t="str">
        <f t="shared" si="22"/>
        <v/>
      </c>
      <c r="G380" s="38" t="str">
        <f t="shared" si="23"/>
        <v/>
      </c>
      <c r="H380" s="38" t="str">
        <f t="shared" si="24"/>
        <v/>
      </c>
      <c r="I380" s="38"/>
      <c r="J380" s="38" t="str">
        <f t="shared" si="21"/>
        <v/>
      </c>
    </row>
    <row r="381" spans="2:10" ht="20" customHeight="1" x14ac:dyDescent="0.35">
      <c r="B381" s="3" t="str">
        <f t="shared" si="20"/>
        <v/>
      </c>
      <c r="C381" s="37" t="str" cm="1">
        <f t="array" ref="C381">IF($B381="","",_xlfn.SWITCH($D$17,"Monthly",EDATE($C380,1),"Annually",EDATE($C380,12),"Weekly",$C380+7,"Bi-Weekly",$C380+14,"Semi-Monthly",$C380+15,"Semi-Annually",EDATE($C380,6),"Quarterly",EDATE($C380,3),""))</f>
        <v/>
      </c>
      <c r="D381" s="38" t="str">
        <f t="shared" si="19"/>
        <v/>
      </c>
      <c r="E381" s="38"/>
      <c r="F381" s="38" t="str">
        <f t="shared" si="22"/>
        <v/>
      </c>
      <c r="G381" s="38" t="str">
        <f t="shared" si="23"/>
        <v/>
      </c>
      <c r="H381" s="38" t="str">
        <f t="shared" si="24"/>
        <v/>
      </c>
      <c r="I381" s="38"/>
      <c r="J381" s="38" t="str">
        <f t="shared" si="21"/>
        <v/>
      </c>
    </row>
    <row r="382" spans="2:10" ht="20" customHeight="1" x14ac:dyDescent="0.35">
      <c r="B382" s="3" t="str">
        <f t="shared" si="20"/>
        <v/>
      </c>
      <c r="C382" s="37" t="str" cm="1">
        <f t="array" ref="C382">IF($B382="","",_xlfn.SWITCH($D$17,"Monthly",EDATE($C381,1),"Annually",EDATE($C381,12),"Weekly",$C381+7,"Bi-Weekly",$C381+14,"Semi-Monthly",$C381+15,"Semi-Annually",EDATE($C381,6),"Quarterly",EDATE($C381,3),""))</f>
        <v/>
      </c>
      <c r="D382" s="38" t="str">
        <f t="shared" si="19"/>
        <v/>
      </c>
      <c r="E382" s="38"/>
      <c r="F382" s="38" t="str">
        <f t="shared" si="22"/>
        <v/>
      </c>
      <c r="G382" s="38" t="str">
        <f t="shared" si="23"/>
        <v/>
      </c>
      <c r="H382" s="38" t="str">
        <f t="shared" si="24"/>
        <v/>
      </c>
      <c r="I382" s="38"/>
      <c r="J382" s="38" t="str">
        <f t="shared" si="21"/>
        <v/>
      </c>
    </row>
    <row r="383" spans="2:10" ht="20" customHeight="1" x14ac:dyDescent="0.35">
      <c r="B383" s="3" t="str">
        <f t="shared" si="20"/>
        <v/>
      </c>
      <c r="C383" s="37" t="str" cm="1">
        <f t="array" ref="C383">IF($B383="","",_xlfn.SWITCH($D$17,"Monthly",EDATE($C382,1),"Annually",EDATE($C382,12),"Weekly",$C382+7,"Bi-Weekly",$C382+14,"Semi-Monthly",$C382+15,"Semi-Annually",EDATE($C382,6),"Quarterly",EDATE($C382,3),""))</f>
        <v/>
      </c>
      <c r="D383" s="38" t="str">
        <f t="shared" si="19"/>
        <v/>
      </c>
      <c r="E383" s="38"/>
      <c r="F383" s="38" t="str">
        <f t="shared" si="22"/>
        <v/>
      </c>
      <c r="G383" s="38" t="str">
        <f t="shared" si="23"/>
        <v/>
      </c>
      <c r="H383" s="38" t="str">
        <f t="shared" si="24"/>
        <v/>
      </c>
      <c r="I383" s="38"/>
      <c r="J383" s="38" t="str">
        <f t="shared" si="21"/>
        <v/>
      </c>
    </row>
    <row r="384" spans="2:10" ht="20" customHeight="1" x14ac:dyDescent="0.35">
      <c r="B384" s="3" t="str">
        <f t="shared" si="20"/>
        <v/>
      </c>
      <c r="C384" s="37" t="str" cm="1">
        <f t="array" ref="C384">IF($B384="","",_xlfn.SWITCH($D$17,"Monthly",EDATE($C383,1),"Annually",EDATE($C383,12),"Weekly",$C383+7,"Bi-Weekly",$C383+14,"Semi-Monthly",$C383+15,"Semi-Annually",EDATE($C383,6),"Quarterly",EDATE($C383,3),""))</f>
        <v/>
      </c>
      <c r="D384" s="38" t="str">
        <f t="shared" si="19"/>
        <v/>
      </c>
      <c r="E384" s="38"/>
      <c r="F384" s="38" t="str">
        <f t="shared" si="22"/>
        <v/>
      </c>
      <c r="G384" s="38" t="str">
        <f t="shared" si="23"/>
        <v/>
      </c>
      <c r="H384" s="38" t="str">
        <f t="shared" si="24"/>
        <v/>
      </c>
      <c r="I384" s="38"/>
      <c r="J384" s="38" t="str">
        <f t="shared" si="21"/>
        <v/>
      </c>
    </row>
    <row r="385" spans="2:10" ht="20" customHeight="1" x14ac:dyDescent="0.35">
      <c r="B385" s="3" t="str">
        <f t="shared" si="20"/>
        <v/>
      </c>
      <c r="C385" s="37" t="str" cm="1">
        <f t="array" ref="C385">IF($B385="","",_xlfn.SWITCH($D$17,"Monthly",EDATE($C384,1),"Annually",EDATE($C384,12),"Weekly",$C384+7,"Bi-Weekly",$C384+14,"Semi-Monthly",$C384+15,"Semi-Annually",EDATE($C384,6),"Quarterly",EDATE($C384,3),""))</f>
        <v/>
      </c>
      <c r="D385" s="38" t="str">
        <f t="shared" si="19"/>
        <v/>
      </c>
      <c r="E385" s="38"/>
      <c r="F385" s="38" t="str">
        <f t="shared" si="22"/>
        <v/>
      </c>
      <c r="G385" s="38" t="str">
        <f t="shared" si="23"/>
        <v/>
      </c>
      <c r="H385" s="38" t="str">
        <f t="shared" si="24"/>
        <v/>
      </c>
      <c r="I385" s="38"/>
      <c r="J385" s="38" t="str">
        <f t="shared" si="21"/>
        <v/>
      </c>
    </row>
    <row r="386" spans="2:10" ht="20" customHeight="1" x14ac:dyDescent="0.35">
      <c r="B386" s="3" t="str">
        <f t="shared" si="20"/>
        <v/>
      </c>
      <c r="C386" s="37" t="str" cm="1">
        <f t="array" ref="C386">IF($B386="","",_xlfn.SWITCH($D$17,"Monthly",EDATE($C385,1),"Annually",EDATE($C385,12),"Weekly",$C385+7,"Bi-Weekly",$C385+14,"Semi-Monthly",$C385+15,"Semi-Annually",EDATE($C385,6),"Quarterly",EDATE($C385,3),""))</f>
        <v/>
      </c>
      <c r="D386" s="38" t="str">
        <f t="shared" si="19"/>
        <v/>
      </c>
      <c r="E386" s="38"/>
      <c r="F386" s="38" t="str">
        <f t="shared" si="22"/>
        <v/>
      </c>
      <c r="G386" s="38" t="str">
        <f t="shared" si="23"/>
        <v/>
      </c>
      <c r="H386" s="38" t="str">
        <f t="shared" si="24"/>
        <v/>
      </c>
      <c r="I386" s="38"/>
      <c r="J386" s="38" t="str">
        <f t="shared" si="21"/>
        <v/>
      </c>
    </row>
    <row r="387" spans="2:10" ht="20" customHeight="1" x14ac:dyDescent="0.35">
      <c r="B387" s="3" t="str">
        <f t="shared" si="20"/>
        <v/>
      </c>
      <c r="C387" s="37" t="str" cm="1">
        <f t="array" ref="C387">IF($B387="","",_xlfn.SWITCH($D$17,"Monthly",EDATE($C386,1),"Annually",EDATE($C386,12),"Weekly",$C386+7,"Bi-Weekly",$C386+14,"Semi-Monthly",$C386+15,"Semi-Annually",EDATE($C386,6),"Quarterly",EDATE($C386,3),""))</f>
        <v/>
      </c>
      <c r="D387" s="38" t="str">
        <f t="shared" si="19"/>
        <v/>
      </c>
      <c r="E387" s="38"/>
      <c r="F387" s="38" t="str">
        <f t="shared" si="22"/>
        <v/>
      </c>
      <c r="G387" s="38" t="str">
        <f t="shared" si="23"/>
        <v/>
      </c>
      <c r="H387" s="38" t="str">
        <f t="shared" si="24"/>
        <v/>
      </c>
      <c r="I387" s="38"/>
      <c r="J387" s="38" t="str">
        <f t="shared" si="21"/>
        <v/>
      </c>
    </row>
    <row r="388" spans="2:10" ht="20" customHeight="1" x14ac:dyDescent="0.35">
      <c r="B388" s="3" t="str">
        <f t="shared" si="20"/>
        <v/>
      </c>
      <c r="C388" s="37" t="str" cm="1">
        <f t="array" ref="C388">IF($B388="","",_xlfn.SWITCH($D$17,"Monthly",EDATE($C387,1),"Annually",EDATE($C387,12),"Weekly",$C387+7,"Bi-Weekly",$C387+14,"Semi-Monthly",$C387+15,"Semi-Annually",EDATE($C387,6),"Quarterly",EDATE($C387,3),""))</f>
        <v/>
      </c>
      <c r="D388" s="38" t="str">
        <f t="shared" si="19"/>
        <v/>
      </c>
      <c r="E388" s="38"/>
      <c r="F388" s="38" t="str">
        <f t="shared" si="22"/>
        <v/>
      </c>
      <c r="G388" s="38" t="str">
        <f t="shared" si="23"/>
        <v/>
      </c>
      <c r="H388" s="38" t="str">
        <f t="shared" si="24"/>
        <v/>
      </c>
      <c r="I388" s="38"/>
      <c r="J388" s="38" t="str">
        <f t="shared" si="21"/>
        <v/>
      </c>
    </row>
    <row r="389" spans="2:10" ht="20" customHeight="1" x14ac:dyDescent="0.35">
      <c r="B389" s="3" t="str">
        <f t="shared" si="20"/>
        <v/>
      </c>
      <c r="C389" s="37" t="str" cm="1">
        <f t="array" ref="C389">IF($B389="","",_xlfn.SWITCH($D$17,"Monthly",EDATE($C388,1),"Annually",EDATE($C388,12),"Weekly",$C388+7,"Bi-Weekly",$C388+14,"Semi-Monthly",$C388+15,"Semi-Annually",EDATE($C388,6),"Quarterly",EDATE($C388,3),""))</f>
        <v/>
      </c>
      <c r="D389" s="38" t="str">
        <f t="shared" si="19"/>
        <v/>
      </c>
      <c r="E389" s="38"/>
      <c r="F389" s="38" t="str">
        <f t="shared" si="22"/>
        <v/>
      </c>
      <c r="G389" s="38" t="str">
        <f t="shared" si="23"/>
        <v/>
      </c>
      <c r="H389" s="38" t="str">
        <f t="shared" si="24"/>
        <v/>
      </c>
      <c r="I389" s="38"/>
      <c r="J389" s="38" t="str">
        <f t="shared" si="21"/>
        <v/>
      </c>
    </row>
    <row r="390" spans="2:10" ht="20" customHeight="1" x14ac:dyDescent="0.35">
      <c r="B390" s="3" t="str">
        <f t="shared" si="20"/>
        <v/>
      </c>
      <c r="C390" s="37" t="str" cm="1">
        <f t="array" ref="C390">IF($B390="","",_xlfn.SWITCH($D$17,"Monthly",EDATE($C389,1),"Annually",EDATE($C389,12),"Weekly",$C389+7,"Bi-Weekly",$C389+14,"Semi-Monthly",$C389+15,"Semi-Annually",EDATE($C389,6),"Quarterly",EDATE($C389,3),""))</f>
        <v/>
      </c>
      <c r="D390" s="38" t="str">
        <f t="shared" si="19"/>
        <v/>
      </c>
      <c r="E390" s="38"/>
      <c r="F390" s="38" t="str">
        <f t="shared" si="22"/>
        <v/>
      </c>
      <c r="G390" s="38" t="str">
        <f t="shared" si="23"/>
        <v/>
      </c>
      <c r="H390" s="38" t="str">
        <f t="shared" si="24"/>
        <v/>
      </c>
      <c r="I390" s="38"/>
      <c r="J390" s="38" t="str">
        <f t="shared" si="21"/>
        <v/>
      </c>
    </row>
    <row r="391" spans="2:10" ht="20" customHeight="1" x14ac:dyDescent="0.35">
      <c r="B391" s="3" t="str">
        <f t="shared" si="20"/>
        <v/>
      </c>
      <c r="C391" s="37" t="str" cm="1">
        <f t="array" ref="C391">IF($B391="","",_xlfn.SWITCH($D$17,"Monthly",EDATE($C390,1),"Annually",EDATE($C390,12),"Weekly",$C390+7,"Bi-Weekly",$C390+14,"Semi-Monthly",$C390+15,"Semi-Annually",EDATE($C390,6),"Quarterly",EDATE($C390,3),""))</f>
        <v/>
      </c>
      <c r="D391" s="38" t="str">
        <f t="shared" si="19"/>
        <v/>
      </c>
      <c r="E391" s="38"/>
      <c r="F391" s="38" t="str">
        <f t="shared" si="22"/>
        <v/>
      </c>
      <c r="G391" s="38" t="str">
        <f t="shared" si="23"/>
        <v/>
      </c>
      <c r="H391" s="38" t="str">
        <f t="shared" si="24"/>
        <v/>
      </c>
      <c r="I391" s="38"/>
      <c r="J391" s="38" t="str">
        <f t="shared" si="21"/>
        <v/>
      </c>
    </row>
    <row r="392" spans="2:10" ht="20" customHeight="1" x14ac:dyDescent="0.35">
      <c r="B392" s="3" t="str">
        <f t="shared" si="20"/>
        <v/>
      </c>
      <c r="C392" s="37" t="str" cm="1">
        <f t="array" ref="C392">IF($B392="","",_xlfn.SWITCH($D$17,"Monthly",EDATE($C391,1),"Annually",EDATE($C391,12),"Weekly",$C391+7,"Bi-Weekly",$C391+14,"Semi-Monthly",$C391+15,"Semi-Annually",EDATE($C391,6),"Quarterly",EDATE($C391,3),""))</f>
        <v/>
      </c>
      <c r="D392" s="38" t="str">
        <f t="shared" si="19"/>
        <v/>
      </c>
      <c r="E392" s="38"/>
      <c r="F392" s="38" t="str">
        <f t="shared" si="22"/>
        <v/>
      </c>
      <c r="G392" s="38" t="str">
        <f t="shared" si="23"/>
        <v/>
      </c>
      <c r="H392" s="38" t="str">
        <f t="shared" si="24"/>
        <v/>
      </c>
      <c r="I392" s="38"/>
      <c r="J392" s="38" t="str">
        <f t="shared" si="21"/>
        <v/>
      </c>
    </row>
    <row r="393" spans="2:10" ht="20" customHeight="1" x14ac:dyDescent="0.35">
      <c r="B393" s="3" t="str">
        <f t="shared" si="20"/>
        <v/>
      </c>
      <c r="C393" s="37" t="str" cm="1">
        <f t="array" ref="C393">IF($B393="","",_xlfn.SWITCH($D$17,"Monthly",EDATE($C392,1),"Annually",EDATE($C392,12),"Weekly",$C392+7,"Bi-Weekly",$C392+14,"Semi-Monthly",$C392+15,"Semi-Annually",EDATE($C392,6),"Quarterly",EDATE($C392,3),""))</f>
        <v/>
      </c>
      <c r="D393" s="38" t="str">
        <f t="shared" si="19"/>
        <v/>
      </c>
      <c r="E393" s="38"/>
      <c r="F393" s="38" t="str">
        <f t="shared" si="22"/>
        <v/>
      </c>
      <c r="G393" s="38" t="str">
        <f t="shared" si="23"/>
        <v/>
      </c>
      <c r="H393" s="38" t="str">
        <f t="shared" si="24"/>
        <v/>
      </c>
      <c r="I393" s="38"/>
      <c r="J393" s="38" t="str">
        <f t="shared" si="21"/>
        <v/>
      </c>
    </row>
    <row r="394" spans="2:10" ht="20" customHeight="1" x14ac:dyDescent="0.35">
      <c r="B394" s="3" t="str">
        <f t="shared" si="20"/>
        <v/>
      </c>
      <c r="C394" s="37" t="str" cm="1">
        <f t="array" ref="C394">IF($B394="","",_xlfn.SWITCH($D$17,"Monthly",EDATE($C393,1),"Annually",EDATE($C393,12),"Weekly",$C393+7,"Bi-Weekly",$C393+14,"Semi-Monthly",$C393+15,"Semi-Annually",EDATE($C393,6),"Quarterly",EDATE($C393,3),""))</f>
        <v/>
      </c>
      <c r="D394" s="38" t="str">
        <f t="shared" si="19"/>
        <v/>
      </c>
      <c r="E394" s="38"/>
      <c r="F394" s="38" t="str">
        <f t="shared" si="22"/>
        <v/>
      </c>
      <c r="G394" s="38" t="str">
        <f t="shared" si="23"/>
        <v/>
      </c>
      <c r="H394" s="38" t="str">
        <f t="shared" si="24"/>
        <v/>
      </c>
      <c r="I394" s="38"/>
      <c r="J394" s="38" t="str">
        <f t="shared" si="21"/>
        <v/>
      </c>
    </row>
    <row r="395" spans="2:10" ht="20" customHeight="1" x14ac:dyDescent="0.35">
      <c r="B395" s="3" t="str">
        <f t="shared" si="20"/>
        <v/>
      </c>
      <c r="C395" s="37" t="str" cm="1">
        <f t="array" ref="C395">IF($B395="","",_xlfn.SWITCH($D$17,"Monthly",EDATE($C394,1),"Annually",EDATE($C394,12),"Weekly",$C394+7,"Bi-Weekly",$C394+14,"Semi-Monthly",$C394+15,"Semi-Annually",EDATE($C394,6),"Quarterly",EDATE($C394,3),""))</f>
        <v/>
      </c>
      <c r="D395" s="38" t="str">
        <f t="shared" si="19"/>
        <v/>
      </c>
      <c r="E395" s="38"/>
      <c r="F395" s="38" t="str">
        <f t="shared" si="22"/>
        <v/>
      </c>
      <c r="G395" s="38" t="str">
        <f t="shared" si="23"/>
        <v/>
      </c>
      <c r="H395" s="38" t="str">
        <f t="shared" si="24"/>
        <v/>
      </c>
      <c r="I395" s="38"/>
      <c r="J395" s="38" t="str">
        <f t="shared" si="21"/>
        <v/>
      </c>
    </row>
    <row r="396" spans="2:10" ht="20" customHeight="1" x14ac:dyDescent="0.35">
      <c r="B396" s="3" t="str">
        <f t="shared" si="20"/>
        <v/>
      </c>
      <c r="C396" s="37" t="str" cm="1">
        <f t="array" ref="C396">IF($B396="","",_xlfn.SWITCH($D$17,"Monthly",EDATE($C395,1),"Annually",EDATE($C395,12),"Weekly",$C395+7,"Bi-Weekly",$C395+14,"Semi-Monthly",$C395+15,"Semi-Annually",EDATE($C395,6),"Quarterly",EDATE($C395,3),""))</f>
        <v/>
      </c>
      <c r="D396" s="38" t="str">
        <f t="shared" si="19"/>
        <v/>
      </c>
      <c r="E396" s="38"/>
      <c r="F396" s="38" t="str">
        <f t="shared" si="22"/>
        <v/>
      </c>
      <c r="G396" s="38" t="str">
        <f t="shared" si="23"/>
        <v/>
      </c>
      <c r="H396" s="38" t="str">
        <f t="shared" si="24"/>
        <v/>
      </c>
      <c r="I396" s="38"/>
      <c r="J396" s="38" t="str">
        <f t="shared" si="21"/>
        <v/>
      </c>
    </row>
    <row r="397" spans="2:10" ht="20" customHeight="1" x14ac:dyDescent="0.35">
      <c r="B397" s="3" t="str">
        <f t="shared" si="20"/>
        <v/>
      </c>
      <c r="C397" s="37" t="str" cm="1">
        <f t="array" ref="C397">IF($B397="","",_xlfn.SWITCH($D$17,"Monthly",EDATE($C396,1),"Annually",EDATE($C396,12),"Weekly",$C396+7,"Bi-Weekly",$C396+14,"Semi-Monthly",$C396+15,"Semi-Annually",EDATE($C396,6),"Quarterly",EDATE($C396,3),""))</f>
        <v/>
      </c>
      <c r="D397" s="38" t="str">
        <f t="shared" si="19"/>
        <v/>
      </c>
      <c r="E397" s="38"/>
      <c r="F397" s="38" t="str">
        <f t="shared" si="22"/>
        <v/>
      </c>
      <c r="G397" s="38" t="str">
        <f t="shared" si="23"/>
        <v/>
      </c>
      <c r="H397" s="38" t="str">
        <f t="shared" si="24"/>
        <v/>
      </c>
      <c r="I397" s="38"/>
      <c r="J397" s="38" t="str">
        <f t="shared" si="21"/>
        <v/>
      </c>
    </row>
    <row r="398" spans="2:10" ht="20" customHeight="1" x14ac:dyDescent="0.35">
      <c r="B398" s="3" t="str">
        <f t="shared" si="20"/>
        <v/>
      </c>
      <c r="C398" s="37" t="str" cm="1">
        <f t="array" ref="C398">IF($B398="","",_xlfn.SWITCH($D$17,"Monthly",EDATE($C397,1),"Annually",EDATE($C397,12),"Weekly",$C397+7,"Bi-Weekly",$C397+14,"Semi-Monthly",$C397+15,"Semi-Annually",EDATE($C397,6),"Quarterly",EDATE($C397,3),""))</f>
        <v/>
      </c>
      <c r="D398" s="38" t="str">
        <f t="shared" si="19"/>
        <v/>
      </c>
      <c r="E398" s="38"/>
      <c r="F398" s="38" t="str">
        <f t="shared" si="22"/>
        <v/>
      </c>
      <c r="G398" s="38" t="str">
        <f t="shared" si="23"/>
        <v/>
      </c>
      <c r="H398" s="38" t="str">
        <f t="shared" si="24"/>
        <v/>
      </c>
      <c r="I398" s="38"/>
      <c r="J398" s="38" t="str">
        <f t="shared" si="21"/>
        <v/>
      </c>
    </row>
    <row r="399" spans="2:10" ht="20" customHeight="1" x14ac:dyDescent="0.35">
      <c r="B399" s="3" t="str">
        <f t="shared" si="20"/>
        <v/>
      </c>
      <c r="C399" s="37" t="str" cm="1">
        <f t="array" ref="C399">IF($B399="","",_xlfn.SWITCH($D$17,"Monthly",EDATE($C398,1),"Annually",EDATE($C398,12),"Weekly",$C398+7,"Bi-Weekly",$C398+14,"Semi-Monthly",$C398+15,"Semi-Annually",EDATE($C398,6),"Quarterly",EDATE($C398,3),""))</f>
        <v/>
      </c>
      <c r="D399" s="38" t="str">
        <f t="shared" si="19"/>
        <v/>
      </c>
      <c r="E399" s="38"/>
      <c r="F399" s="38" t="str">
        <f t="shared" si="22"/>
        <v/>
      </c>
      <c r="G399" s="38" t="str">
        <f t="shared" si="23"/>
        <v/>
      </c>
      <c r="H399" s="38" t="str">
        <f t="shared" si="24"/>
        <v/>
      </c>
      <c r="I399" s="38"/>
      <c r="J399" s="38" t="str">
        <f t="shared" si="21"/>
        <v/>
      </c>
    </row>
    <row r="400" spans="2:10" ht="20" customHeight="1" x14ac:dyDescent="0.35">
      <c r="B400" s="3" t="str">
        <f t="shared" si="20"/>
        <v/>
      </c>
      <c r="C400" s="37" t="str" cm="1">
        <f t="array" ref="C400">IF($B400="","",_xlfn.SWITCH($D$17,"Monthly",EDATE($C399,1),"Annually",EDATE($C399,12),"Weekly",$C399+7,"Bi-Weekly",$C399+14,"Semi-Monthly",$C399+15,"Semi-Annually",EDATE($C399,6),"Quarterly",EDATE($C399,3),""))</f>
        <v/>
      </c>
      <c r="D400" s="38" t="str">
        <f t="shared" si="19"/>
        <v/>
      </c>
      <c r="E400" s="38"/>
      <c r="F400" s="38" t="str">
        <f t="shared" si="22"/>
        <v/>
      </c>
      <c r="G400" s="38" t="str">
        <f t="shared" si="23"/>
        <v/>
      </c>
      <c r="H400" s="38" t="str">
        <f t="shared" si="24"/>
        <v/>
      </c>
      <c r="I400" s="38"/>
      <c r="J400" s="38" t="str">
        <f t="shared" si="21"/>
        <v/>
      </c>
    </row>
    <row r="401" spans="2:10" ht="20" customHeight="1" x14ac:dyDescent="0.35">
      <c r="B401" s="3" t="str">
        <f t="shared" si="20"/>
        <v/>
      </c>
      <c r="C401" s="37" t="str" cm="1">
        <f t="array" ref="C401">IF($B401="","",_xlfn.SWITCH($D$17,"Monthly",EDATE($C400,1),"Annually",EDATE($C400,12),"Weekly",$C400+7,"Bi-Weekly",$C400+14,"Semi-Monthly",$C400+15,"Semi-Annually",EDATE($C400,6),"Quarterly",EDATE($C400,3),""))</f>
        <v/>
      </c>
      <c r="D401" s="38" t="str">
        <f t="shared" si="19"/>
        <v/>
      </c>
      <c r="E401" s="38"/>
      <c r="F401" s="38" t="str">
        <f t="shared" si="22"/>
        <v/>
      </c>
      <c r="G401" s="38" t="str">
        <f t="shared" si="23"/>
        <v/>
      </c>
      <c r="H401" s="38" t="str">
        <f t="shared" si="24"/>
        <v/>
      </c>
      <c r="I401" s="38"/>
      <c r="J401" s="38" t="str">
        <f t="shared" si="21"/>
        <v/>
      </c>
    </row>
    <row r="402" spans="2:10" ht="20" customHeight="1" x14ac:dyDescent="0.35">
      <c r="B402" s="3" t="str">
        <f t="shared" si="20"/>
        <v/>
      </c>
      <c r="C402" s="37" t="str" cm="1">
        <f t="array" ref="C402">IF($B402="","",_xlfn.SWITCH($D$17,"Monthly",EDATE($C401,1),"Annually",EDATE($C401,12),"Weekly",$C401+7,"Bi-Weekly",$C401+14,"Semi-Monthly",$C401+15,"Semi-Annually",EDATE($C401,6),"Quarterly",EDATE($C401,3),""))</f>
        <v/>
      </c>
      <c r="D402" s="38" t="str">
        <f t="shared" si="19"/>
        <v/>
      </c>
      <c r="E402" s="38"/>
      <c r="F402" s="38" t="str">
        <f t="shared" si="22"/>
        <v/>
      </c>
      <c r="G402" s="38" t="str">
        <f t="shared" si="23"/>
        <v/>
      </c>
      <c r="H402" s="38" t="str">
        <f t="shared" si="24"/>
        <v/>
      </c>
      <c r="I402" s="38"/>
      <c r="J402" s="38" t="str">
        <f t="shared" si="21"/>
        <v/>
      </c>
    </row>
    <row r="403" spans="2:10" ht="20" customHeight="1" x14ac:dyDescent="0.35">
      <c r="B403" s="3" t="str">
        <f t="shared" si="20"/>
        <v/>
      </c>
      <c r="C403" s="37" t="str" cm="1">
        <f t="array" ref="C403">IF($B403="","",_xlfn.SWITCH($D$17,"Monthly",EDATE($C402,1),"Annually",EDATE($C402,12),"Weekly",$C402+7,"Bi-Weekly",$C402+14,"Semi-Monthly",$C402+15,"Semi-Annually",EDATE($C402,6),"Quarterly",EDATE($C402,3),""))</f>
        <v/>
      </c>
      <c r="D403" s="38" t="str">
        <f t="shared" si="19"/>
        <v/>
      </c>
      <c r="E403" s="38"/>
      <c r="F403" s="38" t="str">
        <f t="shared" si="22"/>
        <v/>
      </c>
      <c r="G403" s="38" t="str">
        <f t="shared" si="23"/>
        <v/>
      </c>
      <c r="H403" s="38" t="str">
        <f t="shared" si="24"/>
        <v/>
      </c>
      <c r="I403" s="38"/>
      <c r="J403" s="38" t="str">
        <f t="shared" si="21"/>
        <v/>
      </c>
    </row>
    <row r="404" spans="2:10" ht="20" customHeight="1" x14ac:dyDescent="0.35">
      <c r="B404" s="3" t="str">
        <f t="shared" si="20"/>
        <v/>
      </c>
      <c r="C404" s="37" t="str" cm="1">
        <f t="array" ref="C404">IF($B404="","",_xlfn.SWITCH($D$17,"Monthly",EDATE($C403,1),"Annually",EDATE($C403,12),"Weekly",$C403+7,"Bi-Weekly",$C403+14,"Semi-Monthly",$C403+15,"Semi-Annually",EDATE($C403,6),"Quarterly",EDATE($C403,3),""))</f>
        <v/>
      </c>
      <c r="D404" s="38" t="str">
        <f t="shared" si="19"/>
        <v/>
      </c>
      <c r="E404" s="38"/>
      <c r="F404" s="38" t="str">
        <f t="shared" si="22"/>
        <v/>
      </c>
      <c r="G404" s="38" t="str">
        <f t="shared" si="23"/>
        <v/>
      </c>
      <c r="H404" s="38" t="str">
        <f t="shared" si="24"/>
        <v/>
      </c>
      <c r="I404" s="38"/>
      <c r="J404" s="38" t="str">
        <f t="shared" si="21"/>
        <v/>
      </c>
    </row>
    <row r="405" spans="2:10" ht="20" customHeight="1" x14ac:dyDescent="0.35">
      <c r="B405" s="3" t="str">
        <f t="shared" si="20"/>
        <v/>
      </c>
      <c r="C405" s="37" t="str" cm="1">
        <f t="array" ref="C405">IF($B405="","",_xlfn.SWITCH($D$17,"Monthly",EDATE($C404,1),"Annually",EDATE($C404,12),"Weekly",$C404+7,"Bi-Weekly",$C404+14,"Semi-Monthly",$C404+15,"Semi-Annually",EDATE($C404,6),"Quarterly",EDATE($C404,3),""))</f>
        <v/>
      </c>
      <c r="D405" s="38" t="str">
        <f t="shared" si="19"/>
        <v/>
      </c>
      <c r="E405" s="38"/>
      <c r="F405" s="38" t="str">
        <f t="shared" si="22"/>
        <v/>
      </c>
      <c r="G405" s="38" t="str">
        <f t="shared" si="23"/>
        <v/>
      </c>
      <c r="H405" s="38" t="str">
        <f t="shared" si="24"/>
        <v/>
      </c>
      <c r="I405" s="38"/>
      <c r="J405" s="38" t="str">
        <f t="shared" si="21"/>
        <v/>
      </c>
    </row>
    <row r="406" spans="2:10" ht="20" customHeight="1" x14ac:dyDescent="0.35">
      <c r="B406" s="3" t="str">
        <f t="shared" si="20"/>
        <v/>
      </c>
      <c r="C406" s="37" t="str" cm="1">
        <f t="array" ref="C406">IF($B406="","",_xlfn.SWITCH($D$17,"Monthly",EDATE($C405,1),"Annually",EDATE($C405,12),"Weekly",$C405+7,"Bi-Weekly",$C405+14,"Semi-Monthly",$C405+15,"Semi-Annually",EDATE($C405,6),"Quarterly",EDATE($C405,3),""))</f>
        <v/>
      </c>
      <c r="D406" s="38" t="str">
        <f t="shared" si="19"/>
        <v/>
      </c>
      <c r="E406" s="38"/>
      <c r="F406" s="38" t="str">
        <f t="shared" si="22"/>
        <v/>
      </c>
      <c r="G406" s="38" t="str">
        <f t="shared" si="23"/>
        <v/>
      </c>
      <c r="H406" s="38" t="str">
        <f t="shared" si="24"/>
        <v/>
      </c>
      <c r="I406" s="38"/>
      <c r="J406" s="38" t="str">
        <f t="shared" si="21"/>
        <v/>
      </c>
    </row>
    <row r="407" spans="2:10" ht="20" customHeight="1" x14ac:dyDescent="0.35">
      <c r="B407" s="3" t="str">
        <f t="shared" si="20"/>
        <v/>
      </c>
      <c r="C407" s="37" t="str" cm="1">
        <f t="array" ref="C407">IF($B407="","",_xlfn.SWITCH($D$17,"Monthly",EDATE($C406,1),"Annually",EDATE($C406,12),"Weekly",$C406+7,"Bi-Weekly",$C406+14,"Semi-Monthly",$C406+15,"Semi-Annually",EDATE($C406,6),"Quarterly",EDATE($C406,3),""))</f>
        <v/>
      </c>
      <c r="D407" s="38" t="str">
        <f t="shared" si="19"/>
        <v/>
      </c>
      <c r="E407" s="38"/>
      <c r="F407" s="38" t="str">
        <f t="shared" si="22"/>
        <v/>
      </c>
      <c r="G407" s="38" t="str">
        <f t="shared" si="23"/>
        <v/>
      </c>
      <c r="H407" s="38" t="str">
        <f t="shared" si="24"/>
        <v/>
      </c>
      <c r="I407" s="38"/>
      <c r="J407" s="38" t="str">
        <f t="shared" si="21"/>
        <v/>
      </c>
    </row>
    <row r="408" spans="2:10" ht="20" customHeight="1" x14ac:dyDescent="0.35">
      <c r="B408" s="3" t="str">
        <f t="shared" si="20"/>
        <v/>
      </c>
      <c r="C408" s="37" t="str" cm="1">
        <f t="array" ref="C408">IF($B408="","",_xlfn.SWITCH($D$17,"Monthly",EDATE($C407,1),"Annually",EDATE($C407,12),"Weekly",$C407+7,"Bi-Weekly",$C407+14,"Semi-Monthly",$C407+15,"Semi-Annually",EDATE($C407,6),"Quarterly",EDATE($C407,3),""))</f>
        <v/>
      </c>
      <c r="D408" s="38" t="str">
        <f t="shared" si="19"/>
        <v/>
      </c>
      <c r="E408" s="38"/>
      <c r="F408" s="38" t="str">
        <f t="shared" si="22"/>
        <v/>
      </c>
      <c r="G408" s="38" t="str">
        <f t="shared" si="23"/>
        <v/>
      </c>
      <c r="H408" s="38" t="str">
        <f t="shared" si="24"/>
        <v/>
      </c>
      <c r="I408" s="38"/>
      <c r="J408" s="38" t="str">
        <f t="shared" si="21"/>
        <v/>
      </c>
    </row>
    <row r="409" spans="2:10" ht="20" customHeight="1" x14ac:dyDescent="0.35">
      <c r="B409" s="3" t="str">
        <f t="shared" si="20"/>
        <v/>
      </c>
      <c r="C409" s="37" t="str" cm="1">
        <f t="array" ref="C409">IF($B409="","",_xlfn.SWITCH($D$17,"Monthly",EDATE($C408,1),"Annually",EDATE($C408,12),"Weekly",$C408+7,"Bi-Weekly",$C408+14,"Semi-Monthly",$C408+15,"Semi-Annually",EDATE($C408,6),"Quarterly",EDATE($C408,3),""))</f>
        <v/>
      </c>
      <c r="D409" s="38" t="str">
        <f t="shared" si="19"/>
        <v/>
      </c>
      <c r="E409" s="38"/>
      <c r="F409" s="38" t="str">
        <f t="shared" si="22"/>
        <v/>
      </c>
      <c r="G409" s="38" t="str">
        <f t="shared" si="23"/>
        <v/>
      </c>
      <c r="H409" s="38" t="str">
        <f t="shared" si="24"/>
        <v/>
      </c>
      <c r="I409" s="38"/>
      <c r="J409" s="38" t="str">
        <f t="shared" si="21"/>
        <v/>
      </c>
    </row>
    <row r="410" spans="2:10" ht="20" customHeight="1" x14ac:dyDescent="0.35">
      <c r="B410" s="3" t="str">
        <f t="shared" si="20"/>
        <v/>
      </c>
      <c r="C410" s="37" t="str" cm="1">
        <f t="array" ref="C410">IF($B410="","",_xlfn.SWITCH($D$17,"Monthly",EDATE($C409,1),"Annually",EDATE($C409,12),"Weekly",$C409+7,"Bi-Weekly",$C409+14,"Semi-Monthly",$C409+15,"Semi-Annually",EDATE($C409,6),"Quarterly",EDATE($C409,3),""))</f>
        <v/>
      </c>
      <c r="D410" s="38" t="str">
        <f t="shared" si="19"/>
        <v/>
      </c>
      <c r="E410" s="38"/>
      <c r="F410" s="38" t="str">
        <f t="shared" si="22"/>
        <v/>
      </c>
      <c r="G410" s="38" t="str">
        <f t="shared" si="23"/>
        <v/>
      </c>
      <c r="H410" s="38" t="str">
        <f t="shared" si="24"/>
        <v/>
      </c>
      <c r="I410" s="38"/>
      <c r="J410" s="38" t="str">
        <f t="shared" si="21"/>
        <v/>
      </c>
    </row>
    <row r="411" spans="2:10" ht="20" customHeight="1" x14ac:dyDescent="0.35">
      <c r="B411" s="3" t="str">
        <f t="shared" si="20"/>
        <v/>
      </c>
      <c r="C411" s="37" t="str" cm="1">
        <f t="array" ref="C411">IF($B411="","",_xlfn.SWITCH($D$17,"Monthly",EDATE($C410,1),"Annually",EDATE($C410,12),"Weekly",$C410+7,"Bi-Weekly",$C410+14,"Semi-Monthly",$C410+15,"Semi-Annually",EDATE($C410,6),"Quarterly",EDATE($C410,3),""))</f>
        <v/>
      </c>
      <c r="D411" s="38" t="str">
        <f t="shared" si="19"/>
        <v/>
      </c>
      <c r="E411" s="38"/>
      <c r="F411" s="38" t="str">
        <f t="shared" si="22"/>
        <v/>
      </c>
      <c r="G411" s="38" t="str">
        <f t="shared" si="23"/>
        <v/>
      </c>
      <c r="H411" s="38" t="str">
        <f t="shared" si="24"/>
        <v/>
      </c>
      <c r="I411" s="38"/>
      <c r="J411" s="38" t="str">
        <f t="shared" si="21"/>
        <v/>
      </c>
    </row>
    <row r="412" spans="2:10" ht="20" customHeight="1" x14ac:dyDescent="0.35">
      <c r="B412" s="3" t="str">
        <f t="shared" si="20"/>
        <v/>
      </c>
      <c r="C412" s="37" t="str" cm="1">
        <f t="array" ref="C412">IF($B412="","",_xlfn.SWITCH($D$17,"Monthly",EDATE($C411,1),"Annually",EDATE($C411,12),"Weekly",$C411+7,"Bi-Weekly",$C411+14,"Semi-Monthly",$C411+15,"Semi-Annually",EDATE($C411,6),"Quarterly",EDATE($C411,3),""))</f>
        <v/>
      </c>
      <c r="D412" s="38" t="str">
        <f t="shared" si="19"/>
        <v/>
      </c>
      <c r="E412" s="38"/>
      <c r="F412" s="38" t="str">
        <f t="shared" si="22"/>
        <v/>
      </c>
      <c r="G412" s="38" t="str">
        <f t="shared" si="23"/>
        <v/>
      </c>
      <c r="H412" s="38" t="str">
        <f t="shared" si="24"/>
        <v/>
      </c>
      <c r="I412" s="38"/>
      <c r="J412" s="38" t="str">
        <f t="shared" si="21"/>
        <v/>
      </c>
    </row>
    <row r="413" spans="2:10" ht="20" customHeight="1" x14ac:dyDescent="0.35">
      <c r="B413" s="3" t="str">
        <f t="shared" si="20"/>
        <v/>
      </c>
      <c r="C413" s="37" t="str" cm="1">
        <f t="array" ref="C413">IF($B413="","",_xlfn.SWITCH($D$17,"Monthly",EDATE($C412,1),"Annually",EDATE($C412,12),"Weekly",$C412+7,"Bi-Weekly",$C412+14,"Semi-Monthly",$C412+15,"Semi-Annually",EDATE($C412,6),"Quarterly",EDATE($C412,3),""))</f>
        <v/>
      </c>
      <c r="D413" s="38" t="str">
        <f t="shared" si="19"/>
        <v/>
      </c>
      <c r="E413" s="38"/>
      <c r="F413" s="38" t="str">
        <f t="shared" si="22"/>
        <v/>
      </c>
      <c r="G413" s="38" t="str">
        <f t="shared" si="23"/>
        <v/>
      </c>
      <c r="H413" s="38" t="str">
        <f t="shared" si="24"/>
        <v/>
      </c>
      <c r="I413" s="38"/>
      <c r="J413" s="38" t="str">
        <f t="shared" si="21"/>
        <v/>
      </c>
    </row>
    <row r="414" spans="2:10" ht="20" customHeight="1" x14ac:dyDescent="0.35">
      <c r="B414" s="3" t="str">
        <f t="shared" si="20"/>
        <v/>
      </c>
      <c r="C414" s="37" t="str" cm="1">
        <f t="array" ref="C414">IF($B414="","",_xlfn.SWITCH($D$17,"Monthly",EDATE($C413,1),"Annually",EDATE($C413,12),"Weekly",$C413+7,"Bi-Weekly",$C413+14,"Semi-Monthly",$C413+15,"Semi-Annually",EDATE($C413,6),"Quarterly",EDATE($C413,3),""))</f>
        <v/>
      </c>
      <c r="D414" s="38" t="str">
        <f t="shared" si="19"/>
        <v/>
      </c>
      <c r="E414" s="38"/>
      <c r="F414" s="38" t="str">
        <f t="shared" si="22"/>
        <v/>
      </c>
      <c r="G414" s="38" t="str">
        <f t="shared" si="23"/>
        <v/>
      </c>
      <c r="H414" s="38" t="str">
        <f t="shared" si="24"/>
        <v/>
      </c>
      <c r="I414" s="38"/>
      <c r="J414" s="38" t="str">
        <f t="shared" si="21"/>
        <v/>
      </c>
    </row>
    <row r="415" spans="2:10" ht="20" customHeight="1" x14ac:dyDescent="0.35">
      <c r="B415" s="3" t="str">
        <f t="shared" si="20"/>
        <v/>
      </c>
      <c r="C415" s="37" t="str" cm="1">
        <f t="array" ref="C415">IF($B415="","",_xlfn.SWITCH($D$17,"Monthly",EDATE($C414,1),"Annually",EDATE($C414,12),"Weekly",$C414+7,"Bi-Weekly",$C414+14,"Semi-Monthly",$C414+15,"Semi-Annually",EDATE($C414,6),"Quarterly",EDATE($C414,3),""))</f>
        <v/>
      </c>
      <c r="D415" s="38" t="str">
        <f t="shared" si="19"/>
        <v/>
      </c>
      <c r="E415" s="38"/>
      <c r="F415" s="38" t="str">
        <f t="shared" si="22"/>
        <v/>
      </c>
      <c r="G415" s="38" t="str">
        <f t="shared" si="23"/>
        <v/>
      </c>
      <c r="H415" s="38" t="str">
        <f t="shared" si="24"/>
        <v/>
      </c>
      <c r="I415" s="38"/>
      <c r="J415" s="38" t="str">
        <f t="shared" si="21"/>
        <v/>
      </c>
    </row>
    <row r="416" spans="2:10" ht="20" customHeight="1" x14ac:dyDescent="0.35">
      <c r="B416" s="3" t="str">
        <f t="shared" si="20"/>
        <v/>
      </c>
      <c r="C416" s="37" t="str" cm="1">
        <f t="array" ref="C416">IF($B416="","",_xlfn.SWITCH($D$17,"Monthly",EDATE($C415,1),"Annually",EDATE($C415,12),"Weekly",$C415+7,"Bi-Weekly",$C415+14,"Semi-Monthly",$C415+15,"Semi-Annually",EDATE($C415,6),"Quarterly",EDATE($C415,3),""))</f>
        <v/>
      </c>
      <c r="D416" s="38" t="str">
        <f t="shared" si="19"/>
        <v/>
      </c>
      <c r="E416" s="38"/>
      <c r="F416" s="38" t="str">
        <f t="shared" si="22"/>
        <v/>
      </c>
      <c r="G416" s="38" t="str">
        <f t="shared" si="23"/>
        <v/>
      </c>
      <c r="H416" s="38" t="str">
        <f t="shared" si="24"/>
        <v/>
      </c>
      <c r="I416" s="38"/>
      <c r="J416" s="38" t="str">
        <f t="shared" si="21"/>
        <v/>
      </c>
    </row>
    <row r="417" spans="2:10" ht="20" customHeight="1" x14ac:dyDescent="0.35">
      <c r="B417" s="3" t="str">
        <f t="shared" si="20"/>
        <v/>
      </c>
      <c r="C417" s="37" t="str" cm="1">
        <f t="array" ref="C417">IF($B417="","",_xlfn.SWITCH($D$17,"Monthly",EDATE($C416,1),"Annually",EDATE($C416,12),"Weekly",$C416+7,"Bi-Weekly",$C416+14,"Semi-Monthly",$C416+15,"Semi-Annually",EDATE($C416,6),"Quarterly",EDATE($C416,3),""))</f>
        <v/>
      </c>
      <c r="D417" s="38" t="str">
        <f t="shared" si="19"/>
        <v/>
      </c>
      <c r="E417" s="38"/>
      <c r="F417" s="38" t="str">
        <f t="shared" si="22"/>
        <v/>
      </c>
      <c r="G417" s="38" t="str">
        <f t="shared" si="23"/>
        <v/>
      </c>
      <c r="H417" s="38" t="str">
        <f t="shared" si="24"/>
        <v/>
      </c>
      <c r="I417" s="38"/>
      <c r="J417" s="38" t="str">
        <f t="shared" si="21"/>
        <v/>
      </c>
    </row>
    <row r="418" spans="2:10" ht="20" customHeight="1" x14ac:dyDescent="0.35">
      <c r="B418" s="3" t="str">
        <f t="shared" si="20"/>
        <v/>
      </c>
      <c r="C418" s="37" t="str" cm="1">
        <f t="array" ref="C418">IF($B418="","",_xlfn.SWITCH($D$17,"Monthly",EDATE($C417,1),"Annually",EDATE($C417,12),"Weekly",$C417+7,"Bi-Weekly",$C417+14,"Semi-Monthly",$C417+15,"Semi-Annually",EDATE($C417,6),"Quarterly",EDATE($C417,3),""))</f>
        <v/>
      </c>
      <c r="D418" s="38" t="str">
        <f t="shared" ref="D418:D481" si="25">IF($B418="","",IF($H417&lt;($I$23+($I$23/2)),(H417+F418-E418),$I$23))</f>
        <v/>
      </c>
      <c r="E418" s="38"/>
      <c r="F418" s="38" t="str">
        <f t="shared" si="22"/>
        <v/>
      </c>
      <c r="G418" s="38" t="str">
        <f t="shared" si="23"/>
        <v/>
      </c>
      <c r="H418" s="38" t="str">
        <f t="shared" si="24"/>
        <v/>
      </c>
      <c r="I418" s="38"/>
      <c r="J418" s="38" t="str">
        <f t="shared" si="21"/>
        <v/>
      </c>
    </row>
    <row r="419" spans="2:10" ht="20" customHeight="1" x14ac:dyDescent="0.35">
      <c r="B419" s="3" t="str">
        <f t="shared" ref="B419:B482" si="26">IFERROR(IF(OR($H418="",ABS($H418)&lt;=0.01),"",B418+1),"")</f>
        <v/>
      </c>
      <c r="C419" s="37" t="str" cm="1">
        <f t="array" ref="C419">IF($B419="","",_xlfn.SWITCH($D$17,"Monthly",EDATE($C418,1),"Annually",EDATE($C418,12),"Weekly",$C418+7,"Bi-Weekly",$C418+14,"Semi-Monthly",$C418+15,"Semi-Annually",EDATE($C418,6),"Quarterly",EDATE($C418,3),""))</f>
        <v/>
      </c>
      <c r="D419" s="38" t="str">
        <f t="shared" si="25"/>
        <v/>
      </c>
      <c r="E419" s="38"/>
      <c r="F419" s="38" t="str">
        <f t="shared" si="22"/>
        <v/>
      </c>
      <c r="G419" s="38" t="str">
        <f t="shared" si="23"/>
        <v/>
      </c>
      <c r="H419" s="38" t="str">
        <f t="shared" si="24"/>
        <v/>
      </c>
      <c r="I419" s="38"/>
      <c r="J419" s="38" t="str">
        <f t="shared" si="21"/>
        <v/>
      </c>
    </row>
    <row r="420" spans="2:10" ht="20" customHeight="1" x14ac:dyDescent="0.35">
      <c r="B420" s="3" t="str">
        <f t="shared" si="26"/>
        <v/>
      </c>
      <c r="C420" s="37" t="str" cm="1">
        <f t="array" ref="C420">IF($B420="","",_xlfn.SWITCH($D$17,"Monthly",EDATE($C419,1),"Annually",EDATE($C419,12),"Weekly",$C419+7,"Bi-Weekly",$C419+14,"Semi-Monthly",$C419+15,"Semi-Annually",EDATE($C419,6),"Quarterly",EDATE($C419,3),""))</f>
        <v/>
      </c>
      <c r="D420" s="38" t="str">
        <f t="shared" si="25"/>
        <v/>
      </c>
      <c r="E420" s="38"/>
      <c r="F420" s="38" t="str">
        <f t="shared" si="22"/>
        <v/>
      </c>
      <c r="G420" s="38" t="str">
        <f t="shared" si="23"/>
        <v/>
      </c>
      <c r="H420" s="38" t="str">
        <f t="shared" si="24"/>
        <v/>
      </c>
      <c r="I420" s="38"/>
      <c r="J420" s="38" t="str">
        <f t="shared" ref="J420:J483" si="27">IFERROR(J419+F420,"")</f>
        <v/>
      </c>
    </row>
    <row r="421" spans="2:10" ht="20" customHeight="1" x14ac:dyDescent="0.35">
      <c r="B421" s="3" t="str">
        <f t="shared" si="26"/>
        <v/>
      </c>
      <c r="C421" s="37" t="str" cm="1">
        <f t="array" ref="C421">IF($B421="","",_xlfn.SWITCH($D$17,"Monthly",EDATE($C420,1),"Annually",EDATE($C420,12),"Weekly",$C420+7,"Bi-Weekly",$C420+14,"Semi-Monthly",$C420+15,"Semi-Annually",EDATE($C420,6),"Quarterly",EDATE($C420,3),""))</f>
        <v/>
      </c>
      <c r="D421" s="38" t="str">
        <f t="shared" si="25"/>
        <v/>
      </c>
      <c r="E421" s="38"/>
      <c r="F421" s="38" t="str">
        <f t="shared" si="22"/>
        <v/>
      </c>
      <c r="G421" s="38" t="str">
        <f t="shared" si="23"/>
        <v/>
      </c>
      <c r="H421" s="38" t="str">
        <f t="shared" si="24"/>
        <v/>
      </c>
      <c r="I421" s="38"/>
      <c r="J421" s="38" t="str">
        <f t="shared" si="27"/>
        <v/>
      </c>
    </row>
    <row r="422" spans="2:10" ht="20" customHeight="1" x14ac:dyDescent="0.35">
      <c r="B422" s="3" t="str">
        <f t="shared" si="26"/>
        <v/>
      </c>
      <c r="C422" s="37" t="str" cm="1">
        <f t="array" ref="C422">IF($B422="","",_xlfn.SWITCH($D$17,"Monthly",EDATE($C421,1),"Annually",EDATE($C421,12),"Weekly",$C421+7,"Bi-Weekly",$C421+14,"Semi-Monthly",$C421+15,"Semi-Annually",EDATE($C421,6),"Quarterly",EDATE($C421,3),""))</f>
        <v/>
      </c>
      <c r="D422" s="38" t="str">
        <f t="shared" si="25"/>
        <v/>
      </c>
      <c r="E422" s="38"/>
      <c r="F422" s="38" t="str">
        <f t="shared" si="22"/>
        <v/>
      </c>
      <c r="G422" s="38" t="str">
        <f t="shared" si="23"/>
        <v/>
      </c>
      <c r="H422" s="38" t="str">
        <f t="shared" si="24"/>
        <v/>
      </c>
      <c r="I422" s="38"/>
      <c r="J422" s="38" t="str">
        <f t="shared" si="27"/>
        <v/>
      </c>
    </row>
    <row r="423" spans="2:10" ht="20" customHeight="1" x14ac:dyDescent="0.35">
      <c r="B423" s="3" t="str">
        <f t="shared" si="26"/>
        <v/>
      </c>
      <c r="C423" s="37" t="str" cm="1">
        <f t="array" ref="C423">IF($B423="","",_xlfn.SWITCH($D$17,"Monthly",EDATE($C422,1),"Annually",EDATE($C422,12),"Weekly",$C422+7,"Bi-Weekly",$C422+14,"Semi-Monthly",$C422+15,"Semi-Annually",EDATE($C422,6),"Quarterly",EDATE($C422,3),""))</f>
        <v/>
      </c>
      <c r="D423" s="38" t="str">
        <f t="shared" si="25"/>
        <v/>
      </c>
      <c r="E423" s="38"/>
      <c r="F423" s="38" t="str">
        <f t="shared" ref="F423:F486" si="28">IF($B423="","",IF($D$8="Flat", $D$14*$D$15/$D$20, $H422*$D$15/$D$20))</f>
        <v/>
      </c>
      <c r="G423" s="38" t="str">
        <f t="shared" ref="G423:G486" si="29">IFERROR($D423 - $F423,"")</f>
        <v/>
      </c>
      <c r="H423" s="38" t="str">
        <f t="shared" ref="H423:H486" si="30">IFERROR(IF($G423="","",$H422-$E423-$G423),"")</f>
        <v/>
      </c>
      <c r="I423" s="38"/>
      <c r="J423" s="38" t="str">
        <f t="shared" si="27"/>
        <v/>
      </c>
    </row>
    <row r="424" spans="2:10" ht="20" customHeight="1" x14ac:dyDescent="0.35">
      <c r="B424" s="3" t="str">
        <f t="shared" si="26"/>
        <v/>
      </c>
      <c r="C424" s="37" t="str" cm="1">
        <f t="array" ref="C424">IF($B424="","",_xlfn.SWITCH($D$17,"Monthly",EDATE($C423,1),"Annually",EDATE($C423,12),"Weekly",$C423+7,"Bi-Weekly",$C423+14,"Semi-Monthly",$C423+15,"Semi-Annually",EDATE($C423,6),"Quarterly",EDATE($C423,3),""))</f>
        <v/>
      </c>
      <c r="D424" s="38" t="str">
        <f t="shared" si="25"/>
        <v/>
      </c>
      <c r="E424" s="38"/>
      <c r="F424" s="38" t="str">
        <f t="shared" si="28"/>
        <v/>
      </c>
      <c r="G424" s="38" t="str">
        <f t="shared" si="29"/>
        <v/>
      </c>
      <c r="H424" s="38" t="str">
        <f t="shared" si="30"/>
        <v/>
      </c>
      <c r="I424" s="38"/>
      <c r="J424" s="38" t="str">
        <f t="shared" si="27"/>
        <v/>
      </c>
    </row>
    <row r="425" spans="2:10" ht="20" customHeight="1" x14ac:dyDescent="0.35">
      <c r="B425" s="3" t="str">
        <f t="shared" si="26"/>
        <v/>
      </c>
      <c r="C425" s="37" t="str" cm="1">
        <f t="array" ref="C425">IF($B425="","",_xlfn.SWITCH($D$17,"Monthly",EDATE($C424,1),"Annually",EDATE($C424,12),"Weekly",$C424+7,"Bi-Weekly",$C424+14,"Semi-Monthly",$C424+15,"Semi-Annually",EDATE($C424,6),"Quarterly",EDATE($C424,3),""))</f>
        <v/>
      </c>
      <c r="D425" s="38" t="str">
        <f t="shared" si="25"/>
        <v/>
      </c>
      <c r="E425" s="38"/>
      <c r="F425" s="38" t="str">
        <f t="shared" si="28"/>
        <v/>
      </c>
      <c r="G425" s="38" t="str">
        <f t="shared" si="29"/>
        <v/>
      </c>
      <c r="H425" s="38" t="str">
        <f t="shared" si="30"/>
        <v/>
      </c>
      <c r="I425" s="38"/>
      <c r="J425" s="38" t="str">
        <f t="shared" si="27"/>
        <v/>
      </c>
    </row>
    <row r="426" spans="2:10" ht="20" customHeight="1" x14ac:dyDescent="0.35">
      <c r="B426" s="3" t="str">
        <f t="shared" si="26"/>
        <v/>
      </c>
      <c r="C426" s="37" t="str" cm="1">
        <f t="array" ref="C426">IF($B426="","",_xlfn.SWITCH($D$17,"Monthly",EDATE($C425,1),"Annually",EDATE($C425,12),"Weekly",$C425+7,"Bi-Weekly",$C425+14,"Semi-Monthly",$C425+15,"Semi-Annually",EDATE($C425,6),"Quarterly",EDATE($C425,3),""))</f>
        <v/>
      </c>
      <c r="D426" s="38" t="str">
        <f t="shared" si="25"/>
        <v/>
      </c>
      <c r="E426" s="38"/>
      <c r="F426" s="38" t="str">
        <f t="shared" si="28"/>
        <v/>
      </c>
      <c r="G426" s="38" t="str">
        <f t="shared" si="29"/>
        <v/>
      </c>
      <c r="H426" s="38" t="str">
        <f t="shared" si="30"/>
        <v/>
      </c>
      <c r="I426" s="38"/>
      <c r="J426" s="38" t="str">
        <f t="shared" si="27"/>
        <v/>
      </c>
    </row>
    <row r="427" spans="2:10" ht="20" customHeight="1" x14ac:dyDescent="0.35">
      <c r="B427" s="3" t="str">
        <f t="shared" si="26"/>
        <v/>
      </c>
      <c r="C427" s="37" t="str" cm="1">
        <f t="array" ref="C427">IF($B427="","",_xlfn.SWITCH($D$17,"Monthly",EDATE($C426,1),"Annually",EDATE($C426,12),"Weekly",$C426+7,"Bi-Weekly",$C426+14,"Semi-Monthly",$C426+15,"Semi-Annually",EDATE($C426,6),"Quarterly",EDATE($C426,3),""))</f>
        <v/>
      </c>
      <c r="D427" s="38" t="str">
        <f t="shared" si="25"/>
        <v/>
      </c>
      <c r="E427" s="38"/>
      <c r="F427" s="38" t="str">
        <f t="shared" si="28"/>
        <v/>
      </c>
      <c r="G427" s="38" t="str">
        <f t="shared" si="29"/>
        <v/>
      </c>
      <c r="H427" s="38" t="str">
        <f t="shared" si="30"/>
        <v/>
      </c>
      <c r="I427" s="38"/>
      <c r="J427" s="38" t="str">
        <f t="shared" si="27"/>
        <v/>
      </c>
    </row>
    <row r="428" spans="2:10" ht="20" customHeight="1" x14ac:dyDescent="0.35">
      <c r="B428" s="3" t="str">
        <f t="shared" si="26"/>
        <v/>
      </c>
      <c r="C428" s="37" t="str" cm="1">
        <f t="array" ref="C428">IF($B428="","",_xlfn.SWITCH($D$17,"Monthly",EDATE($C427,1),"Annually",EDATE($C427,12),"Weekly",$C427+7,"Bi-Weekly",$C427+14,"Semi-Monthly",$C427+15,"Semi-Annually",EDATE($C427,6),"Quarterly",EDATE($C427,3),""))</f>
        <v/>
      </c>
      <c r="D428" s="38" t="str">
        <f t="shared" si="25"/>
        <v/>
      </c>
      <c r="E428" s="38"/>
      <c r="F428" s="38" t="str">
        <f t="shared" si="28"/>
        <v/>
      </c>
      <c r="G428" s="38" t="str">
        <f t="shared" si="29"/>
        <v/>
      </c>
      <c r="H428" s="38" t="str">
        <f t="shared" si="30"/>
        <v/>
      </c>
      <c r="I428" s="38"/>
      <c r="J428" s="38" t="str">
        <f t="shared" si="27"/>
        <v/>
      </c>
    </row>
    <row r="429" spans="2:10" ht="20" customHeight="1" x14ac:dyDescent="0.35">
      <c r="B429" s="3" t="str">
        <f t="shared" si="26"/>
        <v/>
      </c>
      <c r="C429" s="37" t="str" cm="1">
        <f t="array" ref="C429">IF($B429="","",_xlfn.SWITCH($D$17,"Monthly",EDATE($C428,1),"Annually",EDATE($C428,12),"Weekly",$C428+7,"Bi-Weekly",$C428+14,"Semi-Monthly",$C428+15,"Semi-Annually",EDATE($C428,6),"Quarterly",EDATE($C428,3),""))</f>
        <v/>
      </c>
      <c r="D429" s="38" t="str">
        <f t="shared" si="25"/>
        <v/>
      </c>
      <c r="E429" s="38"/>
      <c r="F429" s="38" t="str">
        <f t="shared" si="28"/>
        <v/>
      </c>
      <c r="G429" s="38" t="str">
        <f t="shared" si="29"/>
        <v/>
      </c>
      <c r="H429" s="38" t="str">
        <f t="shared" si="30"/>
        <v/>
      </c>
      <c r="I429" s="38"/>
      <c r="J429" s="38" t="str">
        <f t="shared" si="27"/>
        <v/>
      </c>
    </row>
    <row r="430" spans="2:10" ht="20" customHeight="1" x14ac:dyDescent="0.35">
      <c r="B430" s="3" t="str">
        <f t="shared" si="26"/>
        <v/>
      </c>
      <c r="C430" s="37" t="str" cm="1">
        <f t="array" ref="C430">IF($B430="","",_xlfn.SWITCH($D$17,"Monthly",EDATE($C429,1),"Annually",EDATE($C429,12),"Weekly",$C429+7,"Bi-Weekly",$C429+14,"Semi-Monthly",$C429+15,"Semi-Annually",EDATE($C429,6),"Quarterly",EDATE($C429,3),""))</f>
        <v/>
      </c>
      <c r="D430" s="38" t="str">
        <f t="shared" si="25"/>
        <v/>
      </c>
      <c r="E430" s="38"/>
      <c r="F430" s="38" t="str">
        <f t="shared" si="28"/>
        <v/>
      </c>
      <c r="G430" s="38" t="str">
        <f t="shared" si="29"/>
        <v/>
      </c>
      <c r="H430" s="38" t="str">
        <f t="shared" si="30"/>
        <v/>
      </c>
      <c r="I430" s="38"/>
      <c r="J430" s="38" t="str">
        <f t="shared" si="27"/>
        <v/>
      </c>
    </row>
    <row r="431" spans="2:10" ht="20" customHeight="1" x14ac:dyDescent="0.35">
      <c r="B431" s="3" t="str">
        <f t="shared" si="26"/>
        <v/>
      </c>
      <c r="C431" s="37" t="str" cm="1">
        <f t="array" ref="C431">IF($B431="","",_xlfn.SWITCH($D$17,"Monthly",EDATE($C430,1),"Annually",EDATE($C430,12),"Weekly",$C430+7,"Bi-Weekly",$C430+14,"Semi-Monthly",$C430+15,"Semi-Annually",EDATE($C430,6),"Quarterly",EDATE($C430,3),""))</f>
        <v/>
      </c>
      <c r="D431" s="38" t="str">
        <f t="shared" si="25"/>
        <v/>
      </c>
      <c r="E431" s="38"/>
      <c r="F431" s="38" t="str">
        <f t="shared" si="28"/>
        <v/>
      </c>
      <c r="G431" s="38" t="str">
        <f t="shared" si="29"/>
        <v/>
      </c>
      <c r="H431" s="38" t="str">
        <f t="shared" si="30"/>
        <v/>
      </c>
      <c r="I431" s="38"/>
      <c r="J431" s="38" t="str">
        <f t="shared" si="27"/>
        <v/>
      </c>
    </row>
    <row r="432" spans="2:10" ht="20" customHeight="1" x14ac:dyDescent="0.35">
      <c r="B432" s="3" t="str">
        <f t="shared" si="26"/>
        <v/>
      </c>
      <c r="C432" s="37" t="str" cm="1">
        <f t="array" ref="C432">IF($B432="","",_xlfn.SWITCH($D$17,"Monthly",EDATE($C431,1),"Annually",EDATE($C431,12),"Weekly",$C431+7,"Bi-Weekly",$C431+14,"Semi-Monthly",$C431+15,"Semi-Annually",EDATE($C431,6),"Quarterly",EDATE($C431,3),""))</f>
        <v/>
      </c>
      <c r="D432" s="38" t="str">
        <f t="shared" si="25"/>
        <v/>
      </c>
      <c r="E432" s="38"/>
      <c r="F432" s="38" t="str">
        <f t="shared" si="28"/>
        <v/>
      </c>
      <c r="G432" s="38" t="str">
        <f t="shared" si="29"/>
        <v/>
      </c>
      <c r="H432" s="38" t="str">
        <f t="shared" si="30"/>
        <v/>
      </c>
      <c r="I432" s="38"/>
      <c r="J432" s="38" t="str">
        <f t="shared" si="27"/>
        <v/>
      </c>
    </row>
    <row r="433" spans="2:10" ht="20" customHeight="1" x14ac:dyDescent="0.35">
      <c r="B433" s="3" t="str">
        <f t="shared" si="26"/>
        <v/>
      </c>
      <c r="C433" s="37" t="str" cm="1">
        <f t="array" ref="C433">IF($B433="","",_xlfn.SWITCH($D$17,"Monthly",EDATE($C432,1),"Annually",EDATE($C432,12),"Weekly",$C432+7,"Bi-Weekly",$C432+14,"Semi-Monthly",$C432+15,"Semi-Annually",EDATE($C432,6),"Quarterly",EDATE($C432,3),""))</f>
        <v/>
      </c>
      <c r="D433" s="38" t="str">
        <f t="shared" si="25"/>
        <v/>
      </c>
      <c r="E433" s="38"/>
      <c r="F433" s="38" t="str">
        <f t="shared" si="28"/>
        <v/>
      </c>
      <c r="G433" s="38" t="str">
        <f t="shared" si="29"/>
        <v/>
      </c>
      <c r="H433" s="38" t="str">
        <f t="shared" si="30"/>
        <v/>
      </c>
      <c r="I433" s="38"/>
      <c r="J433" s="38" t="str">
        <f t="shared" si="27"/>
        <v/>
      </c>
    </row>
    <row r="434" spans="2:10" ht="20" customHeight="1" x14ac:dyDescent="0.35">
      <c r="B434" s="3" t="str">
        <f t="shared" si="26"/>
        <v/>
      </c>
      <c r="C434" s="37" t="str" cm="1">
        <f t="array" ref="C434">IF($B434="","",_xlfn.SWITCH($D$17,"Monthly",EDATE($C433,1),"Annually",EDATE($C433,12),"Weekly",$C433+7,"Bi-Weekly",$C433+14,"Semi-Monthly",$C433+15,"Semi-Annually",EDATE($C433,6),"Quarterly",EDATE($C433,3),""))</f>
        <v/>
      </c>
      <c r="D434" s="38" t="str">
        <f t="shared" si="25"/>
        <v/>
      </c>
      <c r="E434" s="38"/>
      <c r="F434" s="38" t="str">
        <f t="shared" si="28"/>
        <v/>
      </c>
      <c r="G434" s="38" t="str">
        <f t="shared" si="29"/>
        <v/>
      </c>
      <c r="H434" s="38" t="str">
        <f t="shared" si="30"/>
        <v/>
      </c>
      <c r="I434" s="38"/>
      <c r="J434" s="38" t="str">
        <f t="shared" si="27"/>
        <v/>
      </c>
    </row>
    <row r="435" spans="2:10" ht="20" customHeight="1" x14ac:dyDescent="0.35">
      <c r="B435" s="3" t="str">
        <f t="shared" si="26"/>
        <v/>
      </c>
      <c r="C435" s="37" t="str" cm="1">
        <f t="array" ref="C435">IF($B435="","",_xlfn.SWITCH($D$17,"Monthly",EDATE($C434,1),"Annually",EDATE($C434,12),"Weekly",$C434+7,"Bi-Weekly",$C434+14,"Semi-Monthly",$C434+15,"Semi-Annually",EDATE($C434,6),"Quarterly",EDATE($C434,3),""))</f>
        <v/>
      </c>
      <c r="D435" s="38" t="str">
        <f t="shared" si="25"/>
        <v/>
      </c>
      <c r="E435" s="38"/>
      <c r="F435" s="38" t="str">
        <f t="shared" si="28"/>
        <v/>
      </c>
      <c r="G435" s="38" t="str">
        <f t="shared" si="29"/>
        <v/>
      </c>
      <c r="H435" s="38" t="str">
        <f t="shared" si="30"/>
        <v/>
      </c>
      <c r="I435" s="38"/>
      <c r="J435" s="38" t="str">
        <f t="shared" si="27"/>
        <v/>
      </c>
    </row>
    <row r="436" spans="2:10" ht="20" customHeight="1" x14ac:dyDescent="0.35">
      <c r="B436" s="3" t="str">
        <f t="shared" si="26"/>
        <v/>
      </c>
      <c r="C436" s="37" t="str" cm="1">
        <f t="array" ref="C436">IF($B436="","",_xlfn.SWITCH($D$17,"Monthly",EDATE($C435,1),"Annually",EDATE($C435,12),"Weekly",$C435+7,"Bi-Weekly",$C435+14,"Semi-Monthly",$C435+15,"Semi-Annually",EDATE($C435,6),"Quarterly",EDATE($C435,3),""))</f>
        <v/>
      </c>
      <c r="D436" s="38" t="str">
        <f t="shared" si="25"/>
        <v/>
      </c>
      <c r="E436" s="38"/>
      <c r="F436" s="38" t="str">
        <f t="shared" si="28"/>
        <v/>
      </c>
      <c r="G436" s="38" t="str">
        <f t="shared" si="29"/>
        <v/>
      </c>
      <c r="H436" s="38" t="str">
        <f t="shared" si="30"/>
        <v/>
      </c>
      <c r="I436" s="38"/>
      <c r="J436" s="38" t="str">
        <f t="shared" si="27"/>
        <v/>
      </c>
    </row>
    <row r="437" spans="2:10" ht="20" customHeight="1" x14ac:dyDescent="0.35">
      <c r="B437" s="3" t="str">
        <f t="shared" si="26"/>
        <v/>
      </c>
      <c r="C437" s="37" t="str" cm="1">
        <f t="array" ref="C437">IF($B437="","",_xlfn.SWITCH($D$17,"Monthly",EDATE($C436,1),"Annually",EDATE($C436,12),"Weekly",$C436+7,"Bi-Weekly",$C436+14,"Semi-Monthly",$C436+15,"Semi-Annually",EDATE($C436,6),"Quarterly",EDATE($C436,3),""))</f>
        <v/>
      </c>
      <c r="D437" s="38" t="str">
        <f t="shared" si="25"/>
        <v/>
      </c>
      <c r="E437" s="38"/>
      <c r="F437" s="38" t="str">
        <f t="shared" si="28"/>
        <v/>
      </c>
      <c r="G437" s="38" t="str">
        <f t="shared" si="29"/>
        <v/>
      </c>
      <c r="H437" s="38" t="str">
        <f t="shared" si="30"/>
        <v/>
      </c>
      <c r="I437" s="38"/>
      <c r="J437" s="38" t="str">
        <f t="shared" si="27"/>
        <v/>
      </c>
    </row>
    <row r="438" spans="2:10" ht="20" customHeight="1" x14ac:dyDescent="0.35">
      <c r="B438" s="3" t="str">
        <f t="shared" si="26"/>
        <v/>
      </c>
      <c r="C438" s="37" t="str" cm="1">
        <f t="array" ref="C438">IF($B438="","",_xlfn.SWITCH($D$17,"Monthly",EDATE($C437,1),"Annually",EDATE($C437,12),"Weekly",$C437+7,"Bi-Weekly",$C437+14,"Semi-Monthly",$C437+15,"Semi-Annually",EDATE($C437,6),"Quarterly",EDATE($C437,3),""))</f>
        <v/>
      </c>
      <c r="D438" s="38" t="str">
        <f t="shared" si="25"/>
        <v/>
      </c>
      <c r="E438" s="38"/>
      <c r="F438" s="38" t="str">
        <f t="shared" si="28"/>
        <v/>
      </c>
      <c r="G438" s="38" t="str">
        <f t="shared" si="29"/>
        <v/>
      </c>
      <c r="H438" s="38" t="str">
        <f t="shared" si="30"/>
        <v/>
      </c>
      <c r="I438" s="38"/>
      <c r="J438" s="38" t="str">
        <f t="shared" si="27"/>
        <v/>
      </c>
    </row>
    <row r="439" spans="2:10" ht="20" customHeight="1" x14ac:dyDescent="0.35">
      <c r="B439" s="3" t="str">
        <f t="shared" si="26"/>
        <v/>
      </c>
      <c r="C439" s="37" t="str" cm="1">
        <f t="array" ref="C439">IF($B439="","",_xlfn.SWITCH($D$17,"Monthly",EDATE($C438,1),"Annually",EDATE($C438,12),"Weekly",$C438+7,"Bi-Weekly",$C438+14,"Semi-Monthly",$C438+15,"Semi-Annually",EDATE($C438,6),"Quarterly",EDATE($C438,3),""))</f>
        <v/>
      </c>
      <c r="D439" s="38" t="str">
        <f t="shared" si="25"/>
        <v/>
      </c>
      <c r="E439" s="38"/>
      <c r="F439" s="38" t="str">
        <f t="shared" si="28"/>
        <v/>
      </c>
      <c r="G439" s="38" t="str">
        <f t="shared" si="29"/>
        <v/>
      </c>
      <c r="H439" s="38" t="str">
        <f t="shared" si="30"/>
        <v/>
      </c>
      <c r="I439" s="38"/>
      <c r="J439" s="38" t="str">
        <f t="shared" si="27"/>
        <v/>
      </c>
    </row>
    <row r="440" spans="2:10" ht="20" customHeight="1" x14ac:dyDescent="0.35">
      <c r="B440" s="3" t="str">
        <f t="shared" si="26"/>
        <v/>
      </c>
      <c r="C440" s="37" t="str" cm="1">
        <f t="array" ref="C440">IF($B440="","",_xlfn.SWITCH($D$17,"Monthly",EDATE($C439,1),"Annually",EDATE($C439,12),"Weekly",$C439+7,"Bi-Weekly",$C439+14,"Semi-Monthly",$C439+15,"Semi-Annually",EDATE($C439,6),"Quarterly",EDATE($C439,3),""))</f>
        <v/>
      </c>
      <c r="D440" s="38" t="str">
        <f t="shared" si="25"/>
        <v/>
      </c>
      <c r="E440" s="38"/>
      <c r="F440" s="38" t="str">
        <f t="shared" si="28"/>
        <v/>
      </c>
      <c r="G440" s="38" t="str">
        <f t="shared" si="29"/>
        <v/>
      </c>
      <c r="H440" s="38" t="str">
        <f t="shared" si="30"/>
        <v/>
      </c>
      <c r="I440" s="38"/>
      <c r="J440" s="38" t="str">
        <f t="shared" si="27"/>
        <v/>
      </c>
    </row>
    <row r="441" spans="2:10" ht="20" customHeight="1" x14ac:dyDescent="0.35">
      <c r="B441" s="3" t="str">
        <f t="shared" si="26"/>
        <v/>
      </c>
      <c r="C441" s="37" t="str" cm="1">
        <f t="array" ref="C441">IF($B441="","",_xlfn.SWITCH($D$17,"Monthly",EDATE($C440,1),"Annually",EDATE($C440,12),"Weekly",$C440+7,"Bi-Weekly",$C440+14,"Semi-Monthly",$C440+15,"Semi-Annually",EDATE($C440,6),"Quarterly",EDATE($C440,3),""))</f>
        <v/>
      </c>
      <c r="D441" s="38" t="str">
        <f t="shared" si="25"/>
        <v/>
      </c>
      <c r="E441" s="38"/>
      <c r="F441" s="38" t="str">
        <f t="shared" si="28"/>
        <v/>
      </c>
      <c r="G441" s="38" t="str">
        <f t="shared" si="29"/>
        <v/>
      </c>
      <c r="H441" s="38" t="str">
        <f t="shared" si="30"/>
        <v/>
      </c>
      <c r="I441" s="38"/>
      <c r="J441" s="38" t="str">
        <f t="shared" si="27"/>
        <v/>
      </c>
    </row>
    <row r="442" spans="2:10" ht="20" customHeight="1" x14ac:dyDescent="0.35">
      <c r="B442" s="3" t="str">
        <f t="shared" si="26"/>
        <v/>
      </c>
      <c r="C442" s="37" t="str" cm="1">
        <f t="array" ref="C442">IF($B442="","",_xlfn.SWITCH($D$17,"Monthly",EDATE($C441,1),"Annually",EDATE($C441,12),"Weekly",$C441+7,"Bi-Weekly",$C441+14,"Semi-Monthly",$C441+15,"Semi-Annually",EDATE($C441,6),"Quarterly",EDATE($C441,3),""))</f>
        <v/>
      </c>
      <c r="D442" s="38" t="str">
        <f t="shared" si="25"/>
        <v/>
      </c>
      <c r="E442" s="38"/>
      <c r="F442" s="38" t="str">
        <f t="shared" si="28"/>
        <v/>
      </c>
      <c r="G442" s="38" t="str">
        <f t="shared" si="29"/>
        <v/>
      </c>
      <c r="H442" s="38" t="str">
        <f t="shared" si="30"/>
        <v/>
      </c>
      <c r="I442" s="38"/>
      <c r="J442" s="38" t="str">
        <f t="shared" si="27"/>
        <v/>
      </c>
    </row>
    <row r="443" spans="2:10" ht="20" customHeight="1" x14ac:dyDescent="0.35">
      <c r="B443" s="3" t="str">
        <f t="shared" si="26"/>
        <v/>
      </c>
      <c r="C443" s="37" t="str" cm="1">
        <f t="array" ref="C443">IF($B443="","",_xlfn.SWITCH($D$17,"Monthly",EDATE($C442,1),"Annually",EDATE($C442,12),"Weekly",$C442+7,"Bi-Weekly",$C442+14,"Semi-Monthly",$C442+15,"Semi-Annually",EDATE($C442,6),"Quarterly",EDATE($C442,3),""))</f>
        <v/>
      </c>
      <c r="D443" s="38" t="str">
        <f t="shared" si="25"/>
        <v/>
      </c>
      <c r="E443" s="38"/>
      <c r="F443" s="38" t="str">
        <f t="shared" si="28"/>
        <v/>
      </c>
      <c r="G443" s="38" t="str">
        <f t="shared" si="29"/>
        <v/>
      </c>
      <c r="H443" s="38" t="str">
        <f t="shared" si="30"/>
        <v/>
      </c>
      <c r="I443" s="38"/>
      <c r="J443" s="38" t="str">
        <f t="shared" si="27"/>
        <v/>
      </c>
    </row>
    <row r="444" spans="2:10" ht="20" customHeight="1" x14ac:dyDescent="0.35">
      <c r="B444" s="3" t="str">
        <f t="shared" si="26"/>
        <v/>
      </c>
      <c r="C444" s="37" t="str" cm="1">
        <f t="array" ref="C444">IF($B444="","",_xlfn.SWITCH($D$17,"Monthly",EDATE($C443,1),"Annually",EDATE($C443,12),"Weekly",$C443+7,"Bi-Weekly",$C443+14,"Semi-Monthly",$C443+15,"Semi-Annually",EDATE($C443,6),"Quarterly",EDATE($C443,3),""))</f>
        <v/>
      </c>
      <c r="D444" s="38" t="str">
        <f t="shared" si="25"/>
        <v/>
      </c>
      <c r="E444" s="38"/>
      <c r="F444" s="38" t="str">
        <f t="shared" si="28"/>
        <v/>
      </c>
      <c r="G444" s="38" t="str">
        <f t="shared" si="29"/>
        <v/>
      </c>
      <c r="H444" s="38" t="str">
        <f t="shared" si="30"/>
        <v/>
      </c>
      <c r="I444" s="38"/>
      <c r="J444" s="38" t="str">
        <f t="shared" si="27"/>
        <v/>
      </c>
    </row>
    <row r="445" spans="2:10" ht="20" customHeight="1" x14ac:dyDescent="0.35">
      <c r="B445" s="3" t="str">
        <f t="shared" si="26"/>
        <v/>
      </c>
      <c r="C445" s="37" t="str" cm="1">
        <f t="array" ref="C445">IF($B445="","",_xlfn.SWITCH($D$17,"Monthly",EDATE($C444,1),"Annually",EDATE($C444,12),"Weekly",$C444+7,"Bi-Weekly",$C444+14,"Semi-Monthly",$C444+15,"Semi-Annually",EDATE($C444,6),"Quarterly",EDATE($C444,3),""))</f>
        <v/>
      </c>
      <c r="D445" s="38" t="str">
        <f t="shared" si="25"/>
        <v/>
      </c>
      <c r="E445" s="38"/>
      <c r="F445" s="38" t="str">
        <f t="shared" si="28"/>
        <v/>
      </c>
      <c r="G445" s="38" t="str">
        <f t="shared" si="29"/>
        <v/>
      </c>
      <c r="H445" s="38" t="str">
        <f t="shared" si="30"/>
        <v/>
      </c>
      <c r="I445" s="38"/>
      <c r="J445" s="38" t="str">
        <f t="shared" si="27"/>
        <v/>
      </c>
    </row>
    <row r="446" spans="2:10" ht="20" customHeight="1" x14ac:dyDescent="0.35">
      <c r="B446" s="3" t="str">
        <f t="shared" si="26"/>
        <v/>
      </c>
      <c r="C446" s="37" t="str" cm="1">
        <f t="array" ref="C446">IF($B446="","",_xlfn.SWITCH($D$17,"Monthly",EDATE($C445,1),"Annually",EDATE($C445,12),"Weekly",$C445+7,"Bi-Weekly",$C445+14,"Semi-Monthly",$C445+15,"Semi-Annually",EDATE($C445,6),"Quarterly",EDATE($C445,3),""))</f>
        <v/>
      </c>
      <c r="D446" s="38" t="str">
        <f t="shared" si="25"/>
        <v/>
      </c>
      <c r="E446" s="38"/>
      <c r="F446" s="38" t="str">
        <f t="shared" si="28"/>
        <v/>
      </c>
      <c r="G446" s="38" t="str">
        <f t="shared" si="29"/>
        <v/>
      </c>
      <c r="H446" s="38" t="str">
        <f t="shared" si="30"/>
        <v/>
      </c>
      <c r="I446" s="38"/>
      <c r="J446" s="38" t="str">
        <f t="shared" si="27"/>
        <v/>
      </c>
    </row>
    <row r="447" spans="2:10" ht="20" customHeight="1" x14ac:dyDescent="0.35">
      <c r="B447" s="3" t="str">
        <f t="shared" si="26"/>
        <v/>
      </c>
      <c r="C447" s="37" t="str" cm="1">
        <f t="array" ref="C447">IF($B447="","",_xlfn.SWITCH($D$17,"Monthly",EDATE($C446,1),"Annually",EDATE($C446,12),"Weekly",$C446+7,"Bi-Weekly",$C446+14,"Semi-Monthly",$C446+15,"Semi-Annually",EDATE($C446,6),"Quarterly",EDATE($C446,3),""))</f>
        <v/>
      </c>
      <c r="D447" s="38" t="str">
        <f t="shared" si="25"/>
        <v/>
      </c>
      <c r="E447" s="38"/>
      <c r="F447" s="38" t="str">
        <f t="shared" si="28"/>
        <v/>
      </c>
      <c r="G447" s="38" t="str">
        <f t="shared" si="29"/>
        <v/>
      </c>
      <c r="H447" s="38" t="str">
        <f t="shared" si="30"/>
        <v/>
      </c>
      <c r="I447" s="38"/>
      <c r="J447" s="38" t="str">
        <f t="shared" si="27"/>
        <v/>
      </c>
    </row>
    <row r="448" spans="2:10" ht="20" customHeight="1" x14ac:dyDescent="0.35">
      <c r="B448" s="3" t="str">
        <f t="shared" si="26"/>
        <v/>
      </c>
      <c r="C448" s="37" t="str" cm="1">
        <f t="array" ref="C448">IF($B448="","",_xlfn.SWITCH($D$17,"Monthly",EDATE($C447,1),"Annually",EDATE($C447,12),"Weekly",$C447+7,"Bi-Weekly",$C447+14,"Semi-Monthly",$C447+15,"Semi-Annually",EDATE($C447,6),"Quarterly",EDATE($C447,3),""))</f>
        <v/>
      </c>
      <c r="D448" s="38" t="str">
        <f t="shared" si="25"/>
        <v/>
      </c>
      <c r="E448" s="38"/>
      <c r="F448" s="38" t="str">
        <f t="shared" si="28"/>
        <v/>
      </c>
      <c r="G448" s="38" t="str">
        <f t="shared" si="29"/>
        <v/>
      </c>
      <c r="H448" s="38" t="str">
        <f t="shared" si="30"/>
        <v/>
      </c>
      <c r="I448" s="38"/>
      <c r="J448" s="38" t="str">
        <f t="shared" si="27"/>
        <v/>
      </c>
    </row>
    <row r="449" spans="2:10" ht="20" customHeight="1" x14ac:dyDescent="0.35">
      <c r="B449" s="3" t="str">
        <f t="shared" si="26"/>
        <v/>
      </c>
      <c r="C449" s="37" t="str" cm="1">
        <f t="array" ref="C449">IF($B449="","",_xlfn.SWITCH($D$17,"Monthly",EDATE($C448,1),"Annually",EDATE($C448,12),"Weekly",$C448+7,"Bi-Weekly",$C448+14,"Semi-Monthly",$C448+15,"Semi-Annually",EDATE($C448,6),"Quarterly",EDATE($C448,3),""))</f>
        <v/>
      </c>
      <c r="D449" s="38" t="str">
        <f t="shared" si="25"/>
        <v/>
      </c>
      <c r="E449" s="38"/>
      <c r="F449" s="38" t="str">
        <f t="shared" si="28"/>
        <v/>
      </c>
      <c r="G449" s="38" t="str">
        <f t="shared" si="29"/>
        <v/>
      </c>
      <c r="H449" s="38" t="str">
        <f t="shared" si="30"/>
        <v/>
      </c>
      <c r="I449" s="38"/>
      <c r="J449" s="38" t="str">
        <f t="shared" si="27"/>
        <v/>
      </c>
    </row>
    <row r="450" spans="2:10" ht="20" customHeight="1" x14ac:dyDescent="0.35">
      <c r="B450" s="3" t="str">
        <f t="shared" si="26"/>
        <v/>
      </c>
      <c r="C450" s="37" t="str" cm="1">
        <f t="array" ref="C450">IF($B450="","",_xlfn.SWITCH($D$17,"Monthly",EDATE($C449,1),"Annually",EDATE($C449,12),"Weekly",$C449+7,"Bi-Weekly",$C449+14,"Semi-Monthly",$C449+15,"Semi-Annually",EDATE($C449,6),"Quarterly",EDATE($C449,3),""))</f>
        <v/>
      </c>
      <c r="D450" s="38" t="str">
        <f t="shared" si="25"/>
        <v/>
      </c>
      <c r="E450" s="38"/>
      <c r="F450" s="38" t="str">
        <f t="shared" si="28"/>
        <v/>
      </c>
      <c r="G450" s="38" t="str">
        <f t="shared" si="29"/>
        <v/>
      </c>
      <c r="H450" s="38" t="str">
        <f t="shared" si="30"/>
        <v/>
      </c>
      <c r="I450" s="38"/>
      <c r="J450" s="38" t="str">
        <f t="shared" si="27"/>
        <v/>
      </c>
    </row>
    <row r="451" spans="2:10" ht="20" customHeight="1" x14ac:dyDescent="0.35">
      <c r="B451" s="3" t="str">
        <f t="shared" si="26"/>
        <v/>
      </c>
      <c r="C451" s="37" t="str" cm="1">
        <f t="array" ref="C451">IF($B451="","",_xlfn.SWITCH($D$17,"Monthly",EDATE($C450,1),"Annually",EDATE($C450,12),"Weekly",$C450+7,"Bi-Weekly",$C450+14,"Semi-Monthly",$C450+15,"Semi-Annually",EDATE($C450,6),"Quarterly",EDATE($C450,3),""))</f>
        <v/>
      </c>
      <c r="D451" s="38" t="str">
        <f t="shared" si="25"/>
        <v/>
      </c>
      <c r="E451" s="38"/>
      <c r="F451" s="38" t="str">
        <f t="shared" si="28"/>
        <v/>
      </c>
      <c r="G451" s="38" t="str">
        <f t="shared" si="29"/>
        <v/>
      </c>
      <c r="H451" s="38" t="str">
        <f t="shared" si="30"/>
        <v/>
      </c>
      <c r="I451" s="38"/>
      <c r="J451" s="38" t="str">
        <f t="shared" si="27"/>
        <v/>
      </c>
    </row>
    <row r="452" spans="2:10" ht="20" customHeight="1" x14ac:dyDescent="0.35">
      <c r="B452" s="3" t="str">
        <f t="shared" si="26"/>
        <v/>
      </c>
      <c r="C452" s="37" t="str" cm="1">
        <f t="array" ref="C452">IF($B452="","",_xlfn.SWITCH($D$17,"Monthly",EDATE($C451,1),"Annually",EDATE($C451,12),"Weekly",$C451+7,"Bi-Weekly",$C451+14,"Semi-Monthly",$C451+15,"Semi-Annually",EDATE($C451,6),"Quarterly",EDATE($C451,3),""))</f>
        <v/>
      </c>
      <c r="D452" s="38" t="str">
        <f t="shared" si="25"/>
        <v/>
      </c>
      <c r="E452" s="38"/>
      <c r="F452" s="38" t="str">
        <f t="shared" si="28"/>
        <v/>
      </c>
      <c r="G452" s="38" t="str">
        <f t="shared" si="29"/>
        <v/>
      </c>
      <c r="H452" s="38" t="str">
        <f t="shared" si="30"/>
        <v/>
      </c>
      <c r="I452" s="38"/>
      <c r="J452" s="38" t="str">
        <f t="shared" si="27"/>
        <v/>
      </c>
    </row>
    <row r="453" spans="2:10" ht="20" customHeight="1" x14ac:dyDescent="0.35">
      <c r="B453" s="3" t="str">
        <f t="shared" si="26"/>
        <v/>
      </c>
      <c r="C453" s="37" t="str" cm="1">
        <f t="array" ref="C453">IF($B453="","",_xlfn.SWITCH($D$17,"Monthly",EDATE($C452,1),"Annually",EDATE($C452,12),"Weekly",$C452+7,"Bi-Weekly",$C452+14,"Semi-Monthly",$C452+15,"Semi-Annually",EDATE($C452,6),"Quarterly",EDATE($C452,3),""))</f>
        <v/>
      </c>
      <c r="D453" s="38" t="str">
        <f t="shared" si="25"/>
        <v/>
      </c>
      <c r="E453" s="38"/>
      <c r="F453" s="38" t="str">
        <f t="shared" si="28"/>
        <v/>
      </c>
      <c r="G453" s="38" t="str">
        <f t="shared" si="29"/>
        <v/>
      </c>
      <c r="H453" s="38" t="str">
        <f t="shared" si="30"/>
        <v/>
      </c>
      <c r="I453" s="38"/>
      <c r="J453" s="38" t="str">
        <f t="shared" si="27"/>
        <v/>
      </c>
    </row>
    <row r="454" spans="2:10" ht="20" customHeight="1" x14ac:dyDescent="0.35">
      <c r="B454" s="3" t="str">
        <f t="shared" si="26"/>
        <v/>
      </c>
      <c r="C454" s="37" t="str" cm="1">
        <f t="array" ref="C454">IF($B454="","",_xlfn.SWITCH($D$17,"Monthly",EDATE($C453,1),"Annually",EDATE($C453,12),"Weekly",$C453+7,"Bi-Weekly",$C453+14,"Semi-Monthly",$C453+15,"Semi-Annually",EDATE($C453,6),"Quarterly",EDATE($C453,3),""))</f>
        <v/>
      </c>
      <c r="D454" s="38" t="str">
        <f t="shared" si="25"/>
        <v/>
      </c>
      <c r="E454" s="38"/>
      <c r="F454" s="38" t="str">
        <f t="shared" si="28"/>
        <v/>
      </c>
      <c r="G454" s="38" t="str">
        <f t="shared" si="29"/>
        <v/>
      </c>
      <c r="H454" s="38" t="str">
        <f t="shared" si="30"/>
        <v/>
      </c>
      <c r="I454" s="38"/>
      <c r="J454" s="38" t="str">
        <f t="shared" si="27"/>
        <v/>
      </c>
    </row>
    <row r="455" spans="2:10" ht="20" customHeight="1" x14ac:dyDescent="0.35">
      <c r="B455" s="3" t="str">
        <f t="shared" si="26"/>
        <v/>
      </c>
      <c r="C455" s="37" t="str" cm="1">
        <f t="array" ref="C455">IF($B455="","",_xlfn.SWITCH($D$17,"Monthly",EDATE($C454,1),"Annually",EDATE($C454,12),"Weekly",$C454+7,"Bi-Weekly",$C454+14,"Semi-Monthly",$C454+15,"Semi-Annually",EDATE($C454,6),"Quarterly",EDATE($C454,3),""))</f>
        <v/>
      </c>
      <c r="D455" s="38" t="str">
        <f t="shared" si="25"/>
        <v/>
      </c>
      <c r="E455" s="38"/>
      <c r="F455" s="38" t="str">
        <f t="shared" si="28"/>
        <v/>
      </c>
      <c r="G455" s="38" t="str">
        <f t="shared" si="29"/>
        <v/>
      </c>
      <c r="H455" s="38" t="str">
        <f t="shared" si="30"/>
        <v/>
      </c>
      <c r="I455" s="38"/>
      <c r="J455" s="38" t="str">
        <f t="shared" si="27"/>
        <v/>
      </c>
    </row>
    <row r="456" spans="2:10" ht="20" customHeight="1" x14ac:dyDescent="0.35">
      <c r="B456" s="3" t="str">
        <f t="shared" si="26"/>
        <v/>
      </c>
      <c r="C456" s="37" t="str" cm="1">
        <f t="array" ref="C456">IF($B456="","",_xlfn.SWITCH($D$17,"Monthly",EDATE($C455,1),"Annually",EDATE($C455,12),"Weekly",$C455+7,"Bi-Weekly",$C455+14,"Semi-Monthly",$C455+15,"Semi-Annually",EDATE($C455,6),"Quarterly",EDATE($C455,3),""))</f>
        <v/>
      </c>
      <c r="D456" s="38" t="str">
        <f t="shared" si="25"/>
        <v/>
      </c>
      <c r="E456" s="38"/>
      <c r="F456" s="38" t="str">
        <f t="shared" si="28"/>
        <v/>
      </c>
      <c r="G456" s="38" t="str">
        <f t="shared" si="29"/>
        <v/>
      </c>
      <c r="H456" s="38" t="str">
        <f t="shared" si="30"/>
        <v/>
      </c>
      <c r="I456" s="38"/>
      <c r="J456" s="38" t="str">
        <f t="shared" si="27"/>
        <v/>
      </c>
    </row>
    <row r="457" spans="2:10" ht="20" customHeight="1" x14ac:dyDescent="0.35">
      <c r="B457" s="3" t="str">
        <f t="shared" si="26"/>
        <v/>
      </c>
      <c r="C457" s="37" t="str" cm="1">
        <f t="array" ref="C457">IF($B457="","",_xlfn.SWITCH($D$17,"Monthly",EDATE($C456,1),"Annually",EDATE($C456,12),"Weekly",$C456+7,"Bi-Weekly",$C456+14,"Semi-Monthly",$C456+15,"Semi-Annually",EDATE($C456,6),"Quarterly",EDATE($C456,3),""))</f>
        <v/>
      </c>
      <c r="D457" s="38" t="str">
        <f t="shared" si="25"/>
        <v/>
      </c>
      <c r="E457" s="38"/>
      <c r="F457" s="38" t="str">
        <f t="shared" si="28"/>
        <v/>
      </c>
      <c r="G457" s="38" t="str">
        <f t="shared" si="29"/>
        <v/>
      </c>
      <c r="H457" s="38" t="str">
        <f t="shared" si="30"/>
        <v/>
      </c>
      <c r="I457" s="38"/>
      <c r="J457" s="38" t="str">
        <f t="shared" si="27"/>
        <v/>
      </c>
    </row>
    <row r="458" spans="2:10" ht="20" customHeight="1" x14ac:dyDescent="0.35">
      <c r="B458" s="3" t="str">
        <f t="shared" si="26"/>
        <v/>
      </c>
      <c r="C458" s="37" t="str" cm="1">
        <f t="array" ref="C458">IF($B458="","",_xlfn.SWITCH($D$17,"Monthly",EDATE($C457,1),"Annually",EDATE($C457,12),"Weekly",$C457+7,"Bi-Weekly",$C457+14,"Semi-Monthly",$C457+15,"Semi-Annually",EDATE($C457,6),"Quarterly",EDATE($C457,3),""))</f>
        <v/>
      </c>
      <c r="D458" s="38" t="str">
        <f t="shared" si="25"/>
        <v/>
      </c>
      <c r="E458" s="38"/>
      <c r="F458" s="38" t="str">
        <f t="shared" si="28"/>
        <v/>
      </c>
      <c r="G458" s="38" t="str">
        <f t="shared" si="29"/>
        <v/>
      </c>
      <c r="H458" s="38" t="str">
        <f t="shared" si="30"/>
        <v/>
      </c>
      <c r="I458" s="38"/>
      <c r="J458" s="38" t="str">
        <f t="shared" si="27"/>
        <v/>
      </c>
    </row>
    <row r="459" spans="2:10" ht="20" customHeight="1" x14ac:dyDescent="0.35">
      <c r="B459" s="3" t="str">
        <f t="shared" si="26"/>
        <v/>
      </c>
      <c r="C459" s="37" t="str" cm="1">
        <f t="array" ref="C459">IF($B459="","",_xlfn.SWITCH($D$17,"Monthly",EDATE($C458,1),"Annually",EDATE($C458,12),"Weekly",$C458+7,"Bi-Weekly",$C458+14,"Semi-Monthly",$C458+15,"Semi-Annually",EDATE($C458,6),"Quarterly",EDATE($C458,3),""))</f>
        <v/>
      </c>
      <c r="D459" s="38" t="str">
        <f t="shared" si="25"/>
        <v/>
      </c>
      <c r="E459" s="38"/>
      <c r="F459" s="38" t="str">
        <f t="shared" si="28"/>
        <v/>
      </c>
      <c r="G459" s="38" t="str">
        <f t="shared" si="29"/>
        <v/>
      </c>
      <c r="H459" s="38" t="str">
        <f t="shared" si="30"/>
        <v/>
      </c>
      <c r="I459" s="38"/>
      <c r="J459" s="38" t="str">
        <f t="shared" si="27"/>
        <v/>
      </c>
    </row>
    <row r="460" spans="2:10" ht="20" customHeight="1" x14ac:dyDescent="0.35">
      <c r="B460" s="3" t="str">
        <f t="shared" si="26"/>
        <v/>
      </c>
      <c r="C460" s="37" t="str" cm="1">
        <f t="array" ref="C460">IF($B460="","",_xlfn.SWITCH($D$17,"Monthly",EDATE($C459,1),"Annually",EDATE($C459,12),"Weekly",$C459+7,"Bi-Weekly",$C459+14,"Semi-Monthly",$C459+15,"Semi-Annually",EDATE($C459,6),"Quarterly",EDATE($C459,3),""))</f>
        <v/>
      </c>
      <c r="D460" s="38" t="str">
        <f t="shared" si="25"/>
        <v/>
      </c>
      <c r="E460" s="38"/>
      <c r="F460" s="38" t="str">
        <f t="shared" si="28"/>
        <v/>
      </c>
      <c r="G460" s="38" t="str">
        <f t="shared" si="29"/>
        <v/>
      </c>
      <c r="H460" s="38" t="str">
        <f t="shared" si="30"/>
        <v/>
      </c>
      <c r="I460" s="38"/>
      <c r="J460" s="38" t="str">
        <f t="shared" si="27"/>
        <v/>
      </c>
    </row>
    <row r="461" spans="2:10" ht="20" customHeight="1" x14ac:dyDescent="0.35">
      <c r="B461" s="3" t="str">
        <f t="shared" si="26"/>
        <v/>
      </c>
      <c r="C461" s="37" t="str" cm="1">
        <f t="array" ref="C461">IF($B461="","",_xlfn.SWITCH($D$17,"Monthly",EDATE($C460,1),"Annually",EDATE($C460,12),"Weekly",$C460+7,"Bi-Weekly",$C460+14,"Semi-Monthly",$C460+15,"Semi-Annually",EDATE($C460,6),"Quarterly",EDATE($C460,3),""))</f>
        <v/>
      </c>
      <c r="D461" s="38" t="str">
        <f t="shared" si="25"/>
        <v/>
      </c>
      <c r="E461" s="38"/>
      <c r="F461" s="38" t="str">
        <f t="shared" si="28"/>
        <v/>
      </c>
      <c r="G461" s="38" t="str">
        <f t="shared" si="29"/>
        <v/>
      </c>
      <c r="H461" s="38" t="str">
        <f t="shared" si="30"/>
        <v/>
      </c>
      <c r="I461" s="38"/>
      <c r="J461" s="38" t="str">
        <f t="shared" si="27"/>
        <v/>
      </c>
    </row>
    <row r="462" spans="2:10" ht="20" customHeight="1" x14ac:dyDescent="0.35">
      <c r="B462" s="3" t="str">
        <f t="shared" si="26"/>
        <v/>
      </c>
      <c r="C462" s="37" t="str" cm="1">
        <f t="array" ref="C462">IF($B462="","",_xlfn.SWITCH($D$17,"Monthly",EDATE($C461,1),"Annually",EDATE($C461,12),"Weekly",$C461+7,"Bi-Weekly",$C461+14,"Semi-Monthly",$C461+15,"Semi-Annually",EDATE($C461,6),"Quarterly",EDATE($C461,3),""))</f>
        <v/>
      </c>
      <c r="D462" s="38" t="str">
        <f t="shared" si="25"/>
        <v/>
      </c>
      <c r="E462" s="38"/>
      <c r="F462" s="38" t="str">
        <f t="shared" si="28"/>
        <v/>
      </c>
      <c r="G462" s="38" t="str">
        <f t="shared" si="29"/>
        <v/>
      </c>
      <c r="H462" s="38" t="str">
        <f t="shared" si="30"/>
        <v/>
      </c>
      <c r="I462" s="38"/>
      <c r="J462" s="38" t="str">
        <f t="shared" si="27"/>
        <v/>
      </c>
    </row>
    <row r="463" spans="2:10" ht="20" customHeight="1" x14ac:dyDescent="0.35">
      <c r="B463" s="3" t="str">
        <f t="shared" si="26"/>
        <v/>
      </c>
      <c r="C463" s="37" t="str" cm="1">
        <f t="array" ref="C463">IF($B463="","",_xlfn.SWITCH($D$17,"Monthly",EDATE($C462,1),"Annually",EDATE($C462,12),"Weekly",$C462+7,"Bi-Weekly",$C462+14,"Semi-Monthly",$C462+15,"Semi-Annually",EDATE($C462,6),"Quarterly",EDATE($C462,3),""))</f>
        <v/>
      </c>
      <c r="D463" s="38" t="str">
        <f t="shared" si="25"/>
        <v/>
      </c>
      <c r="E463" s="38"/>
      <c r="F463" s="38" t="str">
        <f t="shared" si="28"/>
        <v/>
      </c>
      <c r="G463" s="38" t="str">
        <f t="shared" si="29"/>
        <v/>
      </c>
      <c r="H463" s="38" t="str">
        <f t="shared" si="30"/>
        <v/>
      </c>
      <c r="I463" s="38"/>
      <c r="J463" s="38" t="str">
        <f t="shared" si="27"/>
        <v/>
      </c>
    </row>
    <row r="464" spans="2:10" ht="20" customHeight="1" x14ac:dyDescent="0.35">
      <c r="B464" s="3" t="str">
        <f t="shared" si="26"/>
        <v/>
      </c>
      <c r="C464" s="37" t="str" cm="1">
        <f t="array" ref="C464">IF($B464="","",_xlfn.SWITCH($D$17,"Monthly",EDATE($C463,1),"Annually",EDATE($C463,12),"Weekly",$C463+7,"Bi-Weekly",$C463+14,"Semi-Monthly",$C463+15,"Semi-Annually",EDATE($C463,6),"Quarterly",EDATE($C463,3),""))</f>
        <v/>
      </c>
      <c r="D464" s="38" t="str">
        <f t="shared" si="25"/>
        <v/>
      </c>
      <c r="E464" s="38"/>
      <c r="F464" s="38" t="str">
        <f t="shared" si="28"/>
        <v/>
      </c>
      <c r="G464" s="38" t="str">
        <f t="shared" si="29"/>
        <v/>
      </c>
      <c r="H464" s="38" t="str">
        <f t="shared" si="30"/>
        <v/>
      </c>
      <c r="I464" s="38"/>
      <c r="J464" s="38" t="str">
        <f t="shared" si="27"/>
        <v/>
      </c>
    </row>
    <row r="465" spans="2:10" ht="20" customHeight="1" x14ac:dyDescent="0.35">
      <c r="B465" s="3" t="str">
        <f t="shared" si="26"/>
        <v/>
      </c>
      <c r="C465" s="37" t="str" cm="1">
        <f t="array" ref="C465">IF($B465="","",_xlfn.SWITCH($D$17,"Monthly",EDATE($C464,1),"Annually",EDATE($C464,12),"Weekly",$C464+7,"Bi-Weekly",$C464+14,"Semi-Monthly",$C464+15,"Semi-Annually",EDATE($C464,6),"Quarterly",EDATE($C464,3),""))</f>
        <v/>
      </c>
      <c r="D465" s="38" t="str">
        <f t="shared" si="25"/>
        <v/>
      </c>
      <c r="E465" s="38"/>
      <c r="F465" s="38" t="str">
        <f t="shared" si="28"/>
        <v/>
      </c>
      <c r="G465" s="38" t="str">
        <f t="shared" si="29"/>
        <v/>
      </c>
      <c r="H465" s="38" t="str">
        <f t="shared" si="30"/>
        <v/>
      </c>
      <c r="I465" s="38"/>
      <c r="J465" s="38" t="str">
        <f t="shared" si="27"/>
        <v/>
      </c>
    </row>
    <row r="466" spans="2:10" ht="20" customHeight="1" x14ac:dyDescent="0.35">
      <c r="B466" s="3" t="str">
        <f t="shared" si="26"/>
        <v/>
      </c>
      <c r="C466" s="37" t="str" cm="1">
        <f t="array" ref="C466">IF($B466="","",_xlfn.SWITCH($D$17,"Monthly",EDATE($C465,1),"Annually",EDATE($C465,12),"Weekly",$C465+7,"Bi-Weekly",$C465+14,"Semi-Monthly",$C465+15,"Semi-Annually",EDATE($C465,6),"Quarterly",EDATE($C465,3),""))</f>
        <v/>
      </c>
      <c r="D466" s="38" t="str">
        <f t="shared" si="25"/>
        <v/>
      </c>
      <c r="E466" s="38"/>
      <c r="F466" s="38" t="str">
        <f t="shared" si="28"/>
        <v/>
      </c>
      <c r="G466" s="38" t="str">
        <f t="shared" si="29"/>
        <v/>
      </c>
      <c r="H466" s="38" t="str">
        <f t="shared" si="30"/>
        <v/>
      </c>
      <c r="I466" s="38"/>
      <c r="J466" s="38" t="str">
        <f t="shared" si="27"/>
        <v/>
      </c>
    </row>
    <row r="467" spans="2:10" ht="20" customHeight="1" x14ac:dyDescent="0.35">
      <c r="B467" s="3" t="str">
        <f t="shared" si="26"/>
        <v/>
      </c>
      <c r="C467" s="37" t="str" cm="1">
        <f t="array" ref="C467">IF($B467="","",_xlfn.SWITCH($D$17,"Monthly",EDATE($C466,1),"Annually",EDATE($C466,12),"Weekly",$C466+7,"Bi-Weekly",$C466+14,"Semi-Monthly",$C466+15,"Semi-Annually",EDATE($C466,6),"Quarterly",EDATE($C466,3),""))</f>
        <v/>
      </c>
      <c r="D467" s="38" t="str">
        <f t="shared" si="25"/>
        <v/>
      </c>
      <c r="E467" s="38"/>
      <c r="F467" s="38" t="str">
        <f t="shared" si="28"/>
        <v/>
      </c>
      <c r="G467" s="38" t="str">
        <f t="shared" si="29"/>
        <v/>
      </c>
      <c r="H467" s="38" t="str">
        <f t="shared" si="30"/>
        <v/>
      </c>
      <c r="I467" s="38"/>
      <c r="J467" s="38" t="str">
        <f t="shared" si="27"/>
        <v/>
      </c>
    </row>
    <row r="468" spans="2:10" ht="20" customHeight="1" x14ac:dyDescent="0.35">
      <c r="B468" s="3" t="str">
        <f t="shared" si="26"/>
        <v/>
      </c>
      <c r="C468" s="37" t="str" cm="1">
        <f t="array" ref="C468">IF($B468="","",_xlfn.SWITCH($D$17,"Monthly",EDATE($C467,1),"Annually",EDATE($C467,12),"Weekly",$C467+7,"Bi-Weekly",$C467+14,"Semi-Monthly",$C467+15,"Semi-Annually",EDATE($C467,6),"Quarterly",EDATE($C467,3),""))</f>
        <v/>
      </c>
      <c r="D468" s="38" t="str">
        <f t="shared" si="25"/>
        <v/>
      </c>
      <c r="E468" s="38"/>
      <c r="F468" s="38" t="str">
        <f t="shared" si="28"/>
        <v/>
      </c>
      <c r="G468" s="38" t="str">
        <f t="shared" si="29"/>
        <v/>
      </c>
      <c r="H468" s="38" t="str">
        <f t="shared" si="30"/>
        <v/>
      </c>
      <c r="I468" s="38"/>
      <c r="J468" s="38" t="str">
        <f t="shared" si="27"/>
        <v/>
      </c>
    </row>
    <row r="469" spans="2:10" ht="20" customHeight="1" x14ac:dyDescent="0.35">
      <c r="B469" s="3" t="str">
        <f t="shared" si="26"/>
        <v/>
      </c>
      <c r="C469" s="37" t="str" cm="1">
        <f t="array" ref="C469">IF($B469="","",_xlfn.SWITCH($D$17,"Monthly",EDATE($C468,1),"Annually",EDATE($C468,12),"Weekly",$C468+7,"Bi-Weekly",$C468+14,"Semi-Monthly",$C468+15,"Semi-Annually",EDATE($C468,6),"Quarterly",EDATE($C468,3),""))</f>
        <v/>
      </c>
      <c r="D469" s="38" t="str">
        <f t="shared" si="25"/>
        <v/>
      </c>
      <c r="E469" s="38"/>
      <c r="F469" s="38" t="str">
        <f t="shared" si="28"/>
        <v/>
      </c>
      <c r="G469" s="38" t="str">
        <f t="shared" si="29"/>
        <v/>
      </c>
      <c r="H469" s="38" t="str">
        <f t="shared" si="30"/>
        <v/>
      </c>
      <c r="I469" s="38"/>
      <c r="J469" s="38" t="str">
        <f t="shared" si="27"/>
        <v/>
      </c>
    </row>
    <row r="470" spans="2:10" ht="20" customHeight="1" x14ac:dyDescent="0.35">
      <c r="B470" s="3" t="str">
        <f t="shared" si="26"/>
        <v/>
      </c>
      <c r="C470" s="37" t="str" cm="1">
        <f t="array" ref="C470">IF($B470="","",_xlfn.SWITCH($D$17,"Monthly",EDATE($C469,1),"Annually",EDATE($C469,12),"Weekly",$C469+7,"Bi-Weekly",$C469+14,"Semi-Monthly",$C469+15,"Semi-Annually",EDATE($C469,6),"Quarterly",EDATE($C469,3),""))</f>
        <v/>
      </c>
      <c r="D470" s="38" t="str">
        <f t="shared" si="25"/>
        <v/>
      </c>
      <c r="E470" s="38"/>
      <c r="F470" s="38" t="str">
        <f t="shared" si="28"/>
        <v/>
      </c>
      <c r="G470" s="38" t="str">
        <f t="shared" si="29"/>
        <v/>
      </c>
      <c r="H470" s="38" t="str">
        <f t="shared" si="30"/>
        <v/>
      </c>
      <c r="I470" s="38"/>
      <c r="J470" s="38" t="str">
        <f t="shared" si="27"/>
        <v/>
      </c>
    </row>
    <row r="471" spans="2:10" ht="20" customHeight="1" x14ac:dyDescent="0.35">
      <c r="B471" s="3" t="str">
        <f t="shared" si="26"/>
        <v/>
      </c>
      <c r="C471" s="37" t="str" cm="1">
        <f t="array" ref="C471">IF($B471="","",_xlfn.SWITCH($D$17,"Monthly",EDATE($C470,1),"Annually",EDATE($C470,12),"Weekly",$C470+7,"Bi-Weekly",$C470+14,"Semi-Monthly",$C470+15,"Semi-Annually",EDATE($C470,6),"Quarterly",EDATE($C470,3),""))</f>
        <v/>
      </c>
      <c r="D471" s="38" t="str">
        <f t="shared" si="25"/>
        <v/>
      </c>
      <c r="E471" s="38"/>
      <c r="F471" s="38" t="str">
        <f t="shared" si="28"/>
        <v/>
      </c>
      <c r="G471" s="38" t="str">
        <f t="shared" si="29"/>
        <v/>
      </c>
      <c r="H471" s="38" t="str">
        <f t="shared" si="30"/>
        <v/>
      </c>
      <c r="I471" s="38"/>
      <c r="J471" s="38" t="str">
        <f t="shared" si="27"/>
        <v/>
      </c>
    </row>
    <row r="472" spans="2:10" ht="20" customHeight="1" x14ac:dyDescent="0.35">
      <c r="B472" s="3" t="str">
        <f t="shared" si="26"/>
        <v/>
      </c>
      <c r="C472" s="37" t="str" cm="1">
        <f t="array" ref="C472">IF($B472="","",_xlfn.SWITCH($D$17,"Monthly",EDATE($C471,1),"Annually",EDATE($C471,12),"Weekly",$C471+7,"Bi-Weekly",$C471+14,"Semi-Monthly",$C471+15,"Semi-Annually",EDATE($C471,6),"Quarterly",EDATE($C471,3),""))</f>
        <v/>
      </c>
      <c r="D472" s="38" t="str">
        <f t="shared" si="25"/>
        <v/>
      </c>
      <c r="E472" s="38"/>
      <c r="F472" s="38" t="str">
        <f t="shared" si="28"/>
        <v/>
      </c>
      <c r="G472" s="38" t="str">
        <f t="shared" si="29"/>
        <v/>
      </c>
      <c r="H472" s="38" t="str">
        <f t="shared" si="30"/>
        <v/>
      </c>
      <c r="I472" s="38"/>
      <c r="J472" s="38" t="str">
        <f t="shared" si="27"/>
        <v/>
      </c>
    </row>
    <row r="473" spans="2:10" ht="20" customHeight="1" x14ac:dyDescent="0.35">
      <c r="B473" s="3" t="str">
        <f t="shared" si="26"/>
        <v/>
      </c>
      <c r="C473" s="37" t="str" cm="1">
        <f t="array" ref="C473">IF($B473="","",_xlfn.SWITCH($D$17,"Monthly",EDATE($C472,1),"Annually",EDATE($C472,12),"Weekly",$C472+7,"Bi-Weekly",$C472+14,"Semi-Monthly",$C472+15,"Semi-Annually",EDATE($C472,6),"Quarterly",EDATE($C472,3),""))</f>
        <v/>
      </c>
      <c r="D473" s="38" t="str">
        <f t="shared" si="25"/>
        <v/>
      </c>
      <c r="E473" s="38"/>
      <c r="F473" s="38" t="str">
        <f t="shared" si="28"/>
        <v/>
      </c>
      <c r="G473" s="38" t="str">
        <f t="shared" si="29"/>
        <v/>
      </c>
      <c r="H473" s="38" t="str">
        <f t="shared" si="30"/>
        <v/>
      </c>
      <c r="I473" s="38"/>
      <c r="J473" s="38" t="str">
        <f t="shared" si="27"/>
        <v/>
      </c>
    </row>
    <row r="474" spans="2:10" ht="20" customHeight="1" x14ac:dyDescent="0.35">
      <c r="B474" s="3" t="str">
        <f t="shared" si="26"/>
        <v/>
      </c>
      <c r="C474" s="37" t="str" cm="1">
        <f t="array" ref="C474">IF($B474="","",_xlfn.SWITCH($D$17,"Monthly",EDATE($C473,1),"Annually",EDATE($C473,12),"Weekly",$C473+7,"Bi-Weekly",$C473+14,"Semi-Monthly",$C473+15,"Semi-Annually",EDATE($C473,6),"Quarterly",EDATE($C473,3),""))</f>
        <v/>
      </c>
      <c r="D474" s="38" t="str">
        <f t="shared" si="25"/>
        <v/>
      </c>
      <c r="E474" s="38"/>
      <c r="F474" s="38" t="str">
        <f t="shared" si="28"/>
        <v/>
      </c>
      <c r="G474" s="38" t="str">
        <f t="shared" si="29"/>
        <v/>
      </c>
      <c r="H474" s="38" t="str">
        <f t="shared" si="30"/>
        <v/>
      </c>
      <c r="I474" s="38"/>
      <c r="J474" s="38" t="str">
        <f t="shared" si="27"/>
        <v/>
      </c>
    </row>
    <row r="475" spans="2:10" ht="20" customHeight="1" x14ac:dyDescent="0.35">
      <c r="B475" s="3" t="str">
        <f t="shared" si="26"/>
        <v/>
      </c>
      <c r="C475" s="37" t="str" cm="1">
        <f t="array" ref="C475">IF($B475="","",_xlfn.SWITCH($D$17,"Monthly",EDATE($C474,1),"Annually",EDATE($C474,12),"Weekly",$C474+7,"Bi-Weekly",$C474+14,"Semi-Monthly",$C474+15,"Semi-Annually",EDATE($C474,6),"Quarterly",EDATE($C474,3),""))</f>
        <v/>
      </c>
      <c r="D475" s="38" t="str">
        <f t="shared" si="25"/>
        <v/>
      </c>
      <c r="E475" s="38"/>
      <c r="F475" s="38" t="str">
        <f t="shared" si="28"/>
        <v/>
      </c>
      <c r="G475" s="38" t="str">
        <f t="shared" si="29"/>
        <v/>
      </c>
      <c r="H475" s="38" t="str">
        <f t="shared" si="30"/>
        <v/>
      </c>
      <c r="I475" s="38"/>
      <c r="J475" s="38" t="str">
        <f t="shared" si="27"/>
        <v/>
      </c>
    </row>
    <row r="476" spans="2:10" ht="20" customHeight="1" x14ac:dyDescent="0.35">
      <c r="B476" s="3" t="str">
        <f t="shared" si="26"/>
        <v/>
      </c>
      <c r="C476" s="37" t="str" cm="1">
        <f t="array" ref="C476">IF($B476="","",_xlfn.SWITCH($D$17,"Monthly",EDATE($C475,1),"Annually",EDATE($C475,12),"Weekly",$C475+7,"Bi-Weekly",$C475+14,"Semi-Monthly",$C475+15,"Semi-Annually",EDATE($C475,6),"Quarterly",EDATE($C475,3),""))</f>
        <v/>
      </c>
      <c r="D476" s="38" t="str">
        <f t="shared" si="25"/>
        <v/>
      </c>
      <c r="E476" s="38"/>
      <c r="F476" s="38" t="str">
        <f t="shared" si="28"/>
        <v/>
      </c>
      <c r="G476" s="38" t="str">
        <f t="shared" si="29"/>
        <v/>
      </c>
      <c r="H476" s="38" t="str">
        <f t="shared" si="30"/>
        <v/>
      </c>
      <c r="I476" s="38"/>
      <c r="J476" s="38" t="str">
        <f t="shared" si="27"/>
        <v/>
      </c>
    </row>
    <row r="477" spans="2:10" ht="20" customHeight="1" x14ac:dyDescent="0.35">
      <c r="B477" s="3" t="str">
        <f t="shared" si="26"/>
        <v/>
      </c>
      <c r="C477" s="37" t="str" cm="1">
        <f t="array" ref="C477">IF($B477="","",_xlfn.SWITCH($D$17,"Monthly",EDATE($C476,1),"Annually",EDATE($C476,12),"Weekly",$C476+7,"Bi-Weekly",$C476+14,"Semi-Monthly",$C476+15,"Semi-Annually",EDATE($C476,6),"Quarterly",EDATE($C476,3),""))</f>
        <v/>
      </c>
      <c r="D477" s="38" t="str">
        <f t="shared" si="25"/>
        <v/>
      </c>
      <c r="E477" s="38"/>
      <c r="F477" s="38" t="str">
        <f t="shared" si="28"/>
        <v/>
      </c>
      <c r="G477" s="38" t="str">
        <f t="shared" si="29"/>
        <v/>
      </c>
      <c r="H477" s="38" t="str">
        <f t="shared" si="30"/>
        <v/>
      </c>
      <c r="I477" s="38"/>
      <c r="J477" s="38" t="str">
        <f t="shared" si="27"/>
        <v/>
      </c>
    </row>
    <row r="478" spans="2:10" ht="20" customHeight="1" x14ac:dyDescent="0.35">
      <c r="B478" s="3" t="str">
        <f t="shared" si="26"/>
        <v/>
      </c>
      <c r="C478" s="37" t="str" cm="1">
        <f t="array" ref="C478">IF($B478="","",_xlfn.SWITCH($D$17,"Monthly",EDATE($C477,1),"Annually",EDATE($C477,12),"Weekly",$C477+7,"Bi-Weekly",$C477+14,"Semi-Monthly",$C477+15,"Semi-Annually",EDATE($C477,6),"Quarterly",EDATE($C477,3),""))</f>
        <v/>
      </c>
      <c r="D478" s="38" t="str">
        <f t="shared" si="25"/>
        <v/>
      </c>
      <c r="E478" s="38"/>
      <c r="F478" s="38" t="str">
        <f t="shared" si="28"/>
        <v/>
      </c>
      <c r="G478" s="38" t="str">
        <f t="shared" si="29"/>
        <v/>
      </c>
      <c r="H478" s="38" t="str">
        <f t="shared" si="30"/>
        <v/>
      </c>
      <c r="I478" s="38"/>
      <c r="J478" s="38" t="str">
        <f t="shared" si="27"/>
        <v/>
      </c>
    </row>
    <row r="479" spans="2:10" ht="20" customHeight="1" x14ac:dyDescent="0.35">
      <c r="B479" s="3" t="str">
        <f t="shared" si="26"/>
        <v/>
      </c>
      <c r="C479" s="37" t="str" cm="1">
        <f t="array" ref="C479">IF($B479="","",_xlfn.SWITCH($D$17,"Monthly",EDATE($C478,1),"Annually",EDATE($C478,12),"Weekly",$C478+7,"Bi-Weekly",$C478+14,"Semi-Monthly",$C478+15,"Semi-Annually",EDATE($C478,6),"Quarterly",EDATE($C478,3),""))</f>
        <v/>
      </c>
      <c r="D479" s="38" t="str">
        <f t="shared" si="25"/>
        <v/>
      </c>
      <c r="E479" s="38"/>
      <c r="F479" s="38" t="str">
        <f t="shared" si="28"/>
        <v/>
      </c>
      <c r="G479" s="38" t="str">
        <f t="shared" si="29"/>
        <v/>
      </c>
      <c r="H479" s="38" t="str">
        <f t="shared" si="30"/>
        <v/>
      </c>
      <c r="I479" s="38"/>
      <c r="J479" s="38" t="str">
        <f t="shared" si="27"/>
        <v/>
      </c>
    </row>
    <row r="480" spans="2:10" ht="20" customHeight="1" x14ac:dyDescent="0.35">
      <c r="B480" s="3" t="str">
        <f t="shared" si="26"/>
        <v/>
      </c>
      <c r="C480" s="37" t="str" cm="1">
        <f t="array" ref="C480">IF($B480="","",_xlfn.SWITCH($D$17,"Monthly",EDATE($C479,1),"Annually",EDATE($C479,12),"Weekly",$C479+7,"Bi-Weekly",$C479+14,"Semi-Monthly",$C479+15,"Semi-Annually",EDATE($C479,6),"Quarterly",EDATE($C479,3),""))</f>
        <v/>
      </c>
      <c r="D480" s="38" t="str">
        <f t="shared" si="25"/>
        <v/>
      </c>
      <c r="E480" s="38"/>
      <c r="F480" s="38" t="str">
        <f t="shared" si="28"/>
        <v/>
      </c>
      <c r="G480" s="38" t="str">
        <f t="shared" si="29"/>
        <v/>
      </c>
      <c r="H480" s="38" t="str">
        <f t="shared" si="30"/>
        <v/>
      </c>
      <c r="I480" s="38"/>
      <c r="J480" s="38" t="str">
        <f t="shared" si="27"/>
        <v/>
      </c>
    </row>
    <row r="481" spans="2:10" ht="20" customHeight="1" x14ac:dyDescent="0.35">
      <c r="B481" s="3" t="str">
        <f t="shared" si="26"/>
        <v/>
      </c>
      <c r="C481" s="37" t="str" cm="1">
        <f t="array" ref="C481">IF($B481="","",_xlfn.SWITCH($D$17,"Monthly",EDATE($C480,1),"Annually",EDATE($C480,12),"Weekly",$C480+7,"Bi-Weekly",$C480+14,"Semi-Monthly",$C480+15,"Semi-Annually",EDATE($C480,6),"Quarterly",EDATE($C480,3),""))</f>
        <v/>
      </c>
      <c r="D481" s="38" t="str">
        <f t="shared" si="25"/>
        <v/>
      </c>
      <c r="E481" s="38"/>
      <c r="F481" s="38" t="str">
        <f t="shared" si="28"/>
        <v/>
      </c>
      <c r="G481" s="38" t="str">
        <f t="shared" si="29"/>
        <v/>
      </c>
      <c r="H481" s="38" t="str">
        <f t="shared" si="30"/>
        <v/>
      </c>
      <c r="I481" s="38"/>
      <c r="J481" s="38" t="str">
        <f t="shared" si="27"/>
        <v/>
      </c>
    </row>
    <row r="482" spans="2:10" ht="20" customHeight="1" x14ac:dyDescent="0.35">
      <c r="B482" s="3" t="str">
        <f t="shared" si="26"/>
        <v/>
      </c>
      <c r="C482" s="37" t="str" cm="1">
        <f t="array" ref="C482">IF($B482="","",_xlfn.SWITCH($D$17,"Monthly",EDATE($C481,1),"Annually",EDATE($C481,12),"Weekly",$C481+7,"Bi-Weekly",$C481+14,"Semi-Monthly",$C481+15,"Semi-Annually",EDATE($C481,6),"Quarterly",EDATE($C481,3),""))</f>
        <v/>
      </c>
      <c r="D482" s="38" t="str">
        <f t="shared" ref="D482:D545" si="31">IF($B482="","",IF($H481&lt;($I$23+($I$23/2)),(H481+F482-E482),$I$23))</f>
        <v/>
      </c>
      <c r="E482" s="38"/>
      <c r="F482" s="38" t="str">
        <f t="shared" si="28"/>
        <v/>
      </c>
      <c r="G482" s="38" t="str">
        <f t="shared" si="29"/>
        <v/>
      </c>
      <c r="H482" s="38" t="str">
        <f t="shared" si="30"/>
        <v/>
      </c>
      <c r="I482" s="38"/>
      <c r="J482" s="38" t="str">
        <f t="shared" si="27"/>
        <v/>
      </c>
    </row>
    <row r="483" spans="2:10" ht="20" customHeight="1" x14ac:dyDescent="0.35">
      <c r="B483" s="3" t="str">
        <f t="shared" ref="B483:B546" si="32">IFERROR(IF(OR($H482="",ABS($H482)&lt;=0.01),"",B482+1),"")</f>
        <v/>
      </c>
      <c r="C483" s="37" t="str" cm="1">
        <f t="array" ref="C483">IF($B483="","",_xlfn.SWITCH($D$17,"Monthly",EDATE($C482,1),"Annually",EDATE($C482,12),"Weekly",$C482+7,"Bi-Weekly",$C482+14,"Semi-Monthly",$C482+15,"Semi-Annually",EDATE($C482,6),"Quarterly",EDATE($C482,3),""))</f>
        <v/>
      </c>
      <c r="D483" s="38" t="str">
        <f t="shared" si="31"/>
        <v/>
      </c>
      <c r="E483" s="38"/>
      <c r="F483" s="38" t="str">
        <f t="shared" si="28"/>
        <v/>
      </c>
      <c r="G483" s="38" t="str">
        <f t="shared" si="29"/>
        <v/>
      </c>
      <c r="H483" s="38" t="str">
        <f t="shared" si="30"/>
        <v/>
      </c>
      <c r="I483" s="38"/>
      <c r="J483" s="38" t="str">
        <f t="shared" si="27"/>
        <v/>
      </c>
    </row>
    <row r="484" spans="2:10" ht="20" customHeight="1" x14ac:dyDescent="0.35">
      <c r="B484" s="3" t="str">
        <f t="shared" si="32"/>
        <v/>
      </c>
      <c r="C484" s="37" t="str" cm="1">
        <f t="array" ref="C484">IF($B484="","",_xlfn.SWITCH($D$17,"Monthly",EDATE($C483,1),"Annually",EDATE($C483,12),"Weekly",$C483+7,"Bi-Weekly",$C483+14,"Semi-Monthly",$C483+15,"Semi-Annually",EDATE($C483,6),"Quarterly",EDATE($C483,3),""))</f>
        <v/>
      </c>
      <c r="D484" s="38" t="str">
        <f t="shared" si="31"/>
        <v/>
      </c>
      <c r="E484" s="38"/>
      <c r="F484" s="38" t="str">
        <f t="shared" si="28"/>
        <v/>
      </c>
      <c r="G484" s="38" t="str">
        <f t="shared" si="29"/>
        <v/>
      </c>
      <c r="H484" s="38" t="str">
        <f t="shared" si="30"/>
        <v/>
      </c>
      <c r="I484" s="38"/>
      <c r="J484" s="38" t="str">
        <f t="shared" ref="J484:J547" si="33">IFERROR(J483+F484,"")</f>
        <v/>
      </c>
    </row>
    <row r="485" spans="2:10" ht="20" customHeight="1" x14ac:dyDescent="0.35">
      <c r="B485" s="3" t="str">
        <f t="shared" si="32"/>
        <v/>
      </c>
      <c r="C485" s="37" t="str" cm="1">
        <f t="array" ref="C485">IF($B485="","",_xlfn.SWITCH($D$17,"Monthly",EDATE($C484,1),"Annually",EDATE($C484,12),"Weekly",$C484+7,"Bi-Weekly",$C484+14,"Semi-Monthly",$C484+15,"Semi-Annually",EDATE($C484,6),"Quarterly",EDATE($C484,3),""))</f>
        <v/>
      </c>
      <c r="D485" s="38" t="str">
        <f t="shared" si="31"/>
        <v/>
      </c>
      <c r="E485" s="38"/>
      <c r="F485" s="38" t="str">
        <f t="shared" si="28"/>
        <v/>
      </c>
      <c r="G485" s="38" t="str">
        <f t="shared" si="29"/>
        <v/>
      </c>
      <c r="H485" s="38" t="str">
        <f t="shared" si="30"/>
        <v/>
      </c>
      <c r="I485" s="38"/>
      <c r="J485" s="38" t="str">
        <f t="shared" si="33"/>
        <v/>
      </c>
    </row>
    <row r="486" spans="2:10" ht="20" customHeight="1" x14ac:dyDescent="0.35">
      <c r="B486" s="3" t="str">
        <f t="shared" si="32"/>
        <v/>
      </c>
      <c r="C486" s="37" t="str" cm="1">
        <f t="array" ref="C486">IF($B486="","",_xlfn.SWITCH($D$17,"Monthly",EDATE($C485,1),"Annually",EDATE($C485,12),"Weekly",$C485+7,"Bi-Weekly",$C485+14,"Semi-Monthly",$C485+15,"Semi-Annually",EDATE($C485,6),"Quarterly",EDATE($C485,3),""))</f>
        <v/>
      </c>
      <c r="D486" s="38" t="str">
        <f t="shared" si="31"/>
        <v/>
      </c>
      <c r="E486" s="38"/>
      <c r="F486" s="38" t="str">
        <f t="shared" si="28"/>
        <v/>
      </c>
      <c r="G486" s="38" t="str">
        <f t="shared" si="29"/>
        <v/>
      </c>
      <c r="H486" s="38" t="str">
        <f t="shared" si="30"/>
        <v/>
      </c>
      <c r="I486" s="38"/>
      <c r="J486" s="38" t="str">
        <f t="shared" si="33"/>
        <v/>
      </c>
    </row>
    <row r="487" spans="2:10" ht="20" customHeight="1" x14ac:dyDescent="0.35">
      <c r="B487" s="3" t="str">
        <f t="shared" si="32"/>
        <v/>
      </c>
      <c r="C487" s="37" t="str" cm="1">
        <f t="array" ref="C487">IF($B487="","",_xlfn.SWITCH($D$17,"Monthly",EDATE($C486,1),"Annually",EDATE($C486,12),"Weekly",$C486+7,"Bi-Weekly",$C486+14,"Semi-Monthly",$C486+15,"Semi-Annually",EDATE($C486,6),"Quarterly",EDATE($C486,3),""))</f>
        <v/>
      </c>
      <c r="D487" s="38" t="str">
        <f t="shared" si="31"/>
        <v/>
      </c>
      <c r="E487" s="38"/>
      <c r="F487" s="38" t="str">
        <f t="shared" ref="F487:F550" si="34">IF($B487="","",IF($D$8="Flat", $D$14*$D$15/$D$20, $H486*$D$15/$D$20))</f>
        <v/>
      </c>
      <c r="G487" s="38" t="str">
        <f t="shared" ref="G487:G550" si="35">IFERROR($D487 - $F487,"")</f>
        <v/>
      </c>
      <c r="H487" s="38" t="str">
        <f t="shared" ref="H487:H550" si="36">IFERROR(IF($G487="","",$H486-$E487-$G487),"")</f>
        <v/>
      </c>
      <c r="I487" s="38"/>
      <c r="J487" s="38" t="str">
        <f t="shared" si="33"/>
        <v/>
      </c>
    </row>
    <row r="488" spans="2:10" ht="20" customHeight="1" x14ac:dyDescent="0.35">
      <c r="B488" s="3" t="str">
        <f t="shared" si="32"/>
        <v/>
      </c>
      <c r="C488" s="37" t="str" cm="1">
        <f t="array" ref="C488">IF($B488="","",_xlfn.SWITCH($D$17,"Monthly",EDATE($C487,1),"Annually",EDATE($C487,12),"Weekly",$C487+7,"Bi-Weekly",$C487+14,"Semi-Monthly",$C487+15,"Semi-Annually",EDATE($C487,6),"Quarterly",EDATE($C487,3),""))</f>
        <v/>
      </c>
      <c r="D488" s="38" t="str">
        <f t="shared" si="31"/>
        <v/>
      </c>
      <c r="E488" s="38"/>
      <c r="F488" s="38" t="str">
        <f t="shared" si="34"/>
        <v/>
      </c>
      <c r="G488" s="38" t="str">
        <f t="shared" si="35"/>
        <v/>
      </c>
      <c r="H488" s="38" t="str">
        <f t="shared" si="36"/>
        <v/>
      </c>
      <c r="I488" s="38"/>
      <c r="J488" s="38" t="str">
        <f t="shared" si="33"/>
        <v/>
      </c>
    </row>
    <row r="489" spans="2:10" ht="20" customHeight="1" x14ac:dyDescent="0.35">
      <c r="B489" s="3" t="str">
        <f t="shared" si="32"/>
        <v/>
      </c>
      <c r="C489" s="37" t="str" cm="1">
        <f t="array" ref="C489">IF($B489="","",_xlfn.SWITCH($D$17,"Monthly",EDATE($C488,1),"Annually",EDATE($C488,12),"Weekly",$C488+7,"Bi-Weekly",$C488+14,"Semi-Monthly",$C488+15,"Semi-Annually",EDATE($C488,6),"Quarterly",EDATE($C488,3),""))</f>
        <v/>
      </c>
      <c r="D489" s="38" t="str">
        <f t="shared" si="31"/>
        <v/>
      </c>
      <c r="E489" s="38"/>
      <c r="F489" s="38" t="str">
        <f t="shared" si="34"/>
        <v/>
      </c>
      <c r="G489" s="38" t="str">
        <f t="shared" si="35"/>
        <v/>
      </c>
      <c r="H489" s="38" t="str">
        <f t="shared" si="36"/>
        <v/>
      </c>
      <c r="I489" s="38"/>
      <c r="J489" s="38" t="str">
        <f t="shared" si="33"/>
        <v/>
      </c>
    </row>
    <row r="490" spans="2:10" ht="20" customHeight="1" x14ac:dyDescent="0.35">
      <c r="B490" s="3" t="str">
        <f t="shared" si="32"/>
        <v/>
      </c>
      <c r="C490" s="37" t="str" cm="1">
        <f t="array" ref="C490">IF($B490="","",_xlfn.SWITCH($D$17,"Monthly",EDATE($C489,1),"Annually",EDATE($C489,12),"Weekly",$C489+7,"Bi-Weekly",$C489+14,"Semi-Monthly",$C489+15,"Semi-Annually",EDATE($C489,6),"Quarterly",EDATE($C489,3),""))</f>
        <v/>
      </c>
      <c r="D490" s="38" t="str">
        <f t="shared" si="31"/>
        <v/>
      </c>
      <c r="E490" s="38"/>
      <c r="F490" s="38" t="str">
        <f t="shared" si="34"/>
        <v/>
      </c>
      <c r="G490" s="38" t="str">
        <f t="shared" si="35"/>
        <v/>
      </c>
      <c r="H490" s="38" t="str">
        <f t="shared" si="36"/>
        <v/>
      </c>
      <c r="I490" s="38"/>
      <c r="J490" s="38" t="str">
        <f t="shared" si="33"/>
        <v/>
      </c>
    </row>
    <row r="491" spans="2:10" ht="20" customHeight="1" x14ac:dyDescent="0.35">
      <c r="B491" s="3" t="str">
        <f t="shared" si="32"/>
        <v/>
      </c>
      <c r="C491" s="37" t="str" cm="1">
        <f t="array" ref="C491">IF($B491="","",_xlfn.SWITCH($D$17,"Monthly",EDATE($C490,1),"Annually",EDATE($C490,12),"Weekly",$C490+7,"Bi-Weekly",$C490+14,"Semi-Monthly",$C490+15,"Semi-Annually",EDATE($C490,6),"Quarterly",EDATE($C490,3),""))</f>
        <v/>
      </c>
      <c r="D491" s="38" t="str">
        <f t="shared" si="31"/>
        <v/>
      </c>
      <c r="E491" s="38"/>
      <c r="F491" s="38" t="str">
        <f t="shared" si="34"/>
        <v/>
      </c>
      <c r="G491" s="38" t="str">
        <f t="shared" si="35"/>
        <v/>
      </c>
      <c r="H491" s="38" t="str">
        <f t="shared" si="36"/>
        <v/>
      </c>
      <c r="I491" s="38"/>
      <c r="J491" s="38" t="str">
        <f t="shared" si="33"/>
        <v/>
      </c>
    </row>
    <row r="492" spans="2:10" ht="20" customHeight="1" x14ac:dyDescent="0.35">
      <c r="B492" s="3" t="str">
        <f t="shared" si="32"/>
        <v/>
      </c>
      <c r="C492" s="37" t="str" cm="1">
        <f t="array" ref="C492">IF($B492="","",_xlfn.SWITCH($D$17,"Monthly",EDATE($C491,1),"Annually",EDATE($C491,12),"Weekly",$C491+7,"Bi-Weekly",$C491+14,"Semi-Monthly",$C491+15,"Semi-Annually",EDATE($C491,6),"Quarterly",EDATE($C491,3),""))</f>
        <v/>
      </c>
      <c r="D492" s="38" t="str">
        <f t="shared" si="31"/>
        <v/>
      </c>
      <c r="E492" s="38"/>
      <c r="F492" s="38" t="str">
        <f t="shared" si="34"/>
        <v/>
      </c>
      <c r="G492" s="38" t="str">
        <f t="shared" si="35"/>
        <v/>
      </c>
      <c r="H492" s="38" t="str">
        <f t="shared" si="36"/>
        <v/>
      </c>
      <c r="I492" s="38"/>
      <c r="J492" s="38" t="str">
        <f t="shared" si="33"/>
        <v/>
      </c>
    </row>
    <row r="493" spans="2:10" ht="20" customHeight="1" x14ac:dyDescent="0.35">
      <c r="B493" s="3" t="str">
        <f t="shared" si="32"/>
        <v/>
      </c>
      <c r="C493" s="37" t="str" cm="1">
        <f t="array" ref="C493">IF($B493="","",_xlfn.SWITCH($D$17,"Monthly",EDATE($C492,1),"Annually",EDATE($C492,12),"Weekly",$C492+7,"Bi-Weekly",$C492+14,"Semi-Monthly",$C492+15,"Semi-Annually",EDATE($C492,6),"Quarterly",EDATE($C492,3),""))</f>
        <v/>
      </c>
      <c r="D493" s="38" t="str">
        <f t="shared" si="31"/>
        <v/>
      </c>
      <c r="E493" s="38"/>
      <c r="F493" s="38" t="str">
        <f t="shared" si="34"/>
        <v/>
      </c>
      <c r="G493" s="38" t="str">
        <f t="shared" si="35"/>
        <v/>
      </c>
      <c r="H493" s="38" t="str">
        <f t="shared" si="36"/>
        <v/>
      </c>
      <c r="I493" s="38"/>
      <c r="J493" s="38" t="str">
        <f t="shared" si="33"/>
        <v/>
      </c>
    </row>
    <row r="494" spans="2:10" ht="20" customHeight="1" x14ac:dyDescent="0.35">
      <c r="B494" s="3" t="str">
        <f t="shared" si="32"/>
        <v/>
      </c>
      <c r="C494" s="37" t="str" cm="1">
        <f t="array" ref="C494">IF($B494="","",_xlfn.SWITCH($D$17,"Monthly",EDATE($C493,1),"Annually",EDATE($C493,12),"Weekly",$C493+7,"Bi-Weekly",$C493+14,"Semi-Monthly",$C493+15,"Semi-Annually",EDATE($C493,6),"Quarterly",EDATE($C493,3),""))</f>
        <v/>
      </c>
      <c r="D494" s="38" t="str">
        <f t="shared" si="31"/>
        <v/>
      </c>
      <c r="E494" s="38"/>
      <c r="F494" s="38" t="str">
        <f t="shared" si="34"/>
        <v/>
      </c>
      <c r="G494" s="38" t="str">
        <f t="shared" si="35"/>
        <v/>
      </c>
      <c r="H494" s="38" t="str">
        <f t="shared" si="36"/>
        <v/>
      </c>
      <c r="I494" s="38"/>
      <c r="J494" s="38" t="str">
        <f t="shared" si="33"/>
        <v/>
      </c>
    </row>
    <row r="495" spans="2:10" ht="20" customHeight="1" x14ac:dyDescent="0.35">
      <c r="B495" s="3" t="str">
        <f t="shared" si="32"/>
        <v/>
      </c>
      <c r="C495" s="37" t="str" cm="1">
        <f t="array" ref="C495">IF($B495="","",_xlfn.SWITCH($D$17,"Monthly",EDATE($C494,1),"Annually",EDATE($C494,12),"Weekly",$C494+7,"Bi-Weekly",$C494+14,"Semi-Monthly",$C494+15,"Semi-Annually",EDATE($C494,6),"Quarterly",EDATE($C494,3),""))</f>
        <v/>
      </c>
      <c r="D495" s="38" t="str">
        <f t="shared" si="31"/>
        <v/>
      </c>
      <c r="E495" s="38"/>
      <c r="F495" s="38" t="str">
        <f t="shared" si="34"/>
        <v/>
      </c>
      <c r="G495" s="38" t="str">
        <f t="shared" si="35"/>
        <v/>
      </c>
      <c r="H495" s="38" t="str">
        <f t="shared" si="36"/>
        <v/>
      </c>
      <c r="I495" s="38"/>
      <c r="J495" s="38" t="str">
        <f t="shared" si="33"/>
        <v/>
      </c>
    </row>
    <row r="496" spans="2:10" ht="20" customHeight="1" x14ac:dyDescent="0.35">
      <c r="B496" s="3" t="str">
        <f t="shared" si="32"/>
        <v/>
      </c>
      <c r="C496" s="37" t="str" cm="1">
        <f t="array" ref="C496">IF($B496="","",_xlfn.SWITCH($D$17,"Monthly",EDATE($C495,1),"Annually",EDATE($C495,12),"Weekly",$C495+7,"Bi-Weekly",$C495+14,"Semi-Monthly",$C495+15,"Semi-Annually",EDATE($C495,6),"Quarterly",EDATE($C495,3),""))</f>
        <v/>
      </c>
      <c r="D496" s="38" t="str">
        <f t="shared" si="31"/>
        <v/>
      </c>
      <c r="E496" s="38"/>
      <c r="F496" s="38" t="str">
        <f t="shared" si="34"/>
        <v/>
      </c>
      <c r="G496" s="38" t="str">
        <f t="shared" si="35"/>
        <v/>
      </c>
      <c r="H496" s="38" t="str">
        <f t="shared" si="36"/>
        <v/>
      </c>
      <c r="I496" s="38"/>
      <c r="J496" s="38" t="str">
        <f t="shared" si="33"/>
        <v/>
      </c>
    </row>
    <row r="497" spans="2:10" ht="20" customHeight="1" x14ac:dyDescent="0.35">
      <c r="B497" s="3" t="str">
        <f t="shared" si="32"/>
        <v/>
      </c>
      <c r="C497" s="37" t="str" cm="1">
        <f t="array" ref="C497">IF($B497="","",_xlfn.SWITCH($D$17,"Monthly",EDATE($C496,1),"Annually",EDATE($C496,12),"Weekly",$C496+7,"Bi-Weekly",$C496+14,"Semi-Monthly",$C496+15,"Semi-Annually",EDATE($C496,6),"Quarterly",EDATE($C496,3),""))</f>
        <v/>
      </c>
      <c r="D497" s="38" t="str">
        <f t="shared" si="31"/>
        <v/>
      </c>
      <c r="E497" s="38"/>
      <c r="F497" s="38" t="str">
        <f t="shared" si="34"/>
        <v/>
      </c>
      <c r="G497" s="38" t="str">
        <f t="shared" si="35"/>
        <v/>
      </c>
      <c r="H497" s="38" t="str">
        <f t="shared" si="36"/>
        <v/>
      </c>
      <c r="I497" s="38"/>
      <c r="J497" s="38" t="str">
        <f t="shared" si="33"/>
        <v/>
      </c>
    </row>
    <row r="498" spans="2:10" ht="20" customHeight="1" x14ac:dyDescent="0.35">
      <c r="B498" s="3" t="str">
        <f t="shared" si="32"/>
        <v/>
      </c>
      <c r="C498" s="37" t="str" cm="1">
        <f t="array" ref="C498">IF($B498="","",_xlfn.SWITCH($D$17,"Monthly",EDATE($C497,1),"Annually",EDATE($C497,12),"Weekly",$C497+7,"Bi-Weekly",$C497+14,"Semi-Monthly",$C497+15,"Semi-Annually",EDATE($C497,6),"Quarterly",EDATE($C497,3),""))</f>
        <v/>
      </c>
      <c r="D498" s="38" t="str">
        <f t="shared" si="31"/>
        <v/>
      </c>
      <c r="E498" s="38"/>
      <c r="F498" s="38" t="str">
        <f t="shared" si="34"/>
        <v/>
      </c>
      <c r="G498" s="38" t="str">
        <f t="shared" si="35"/>
        <v/>
      </c>
      <c r="H498" s="38" t="str">
        <f t="shared" si="36"/>
        <v/>
      </c>
      <c r="I498" s="38"/>
      <c r="J498" s="38" t="str">
        <f t="shared" si="33"/>
        <v/>
      </c>
    </row>
    <row r="499" spans="2:10" ht="20" customHeight="1" x14ac:dyDescent="0.35">
      <c r="B499" s="3" t="str">
        <f t="shared" si="32"/>
        <v/>
      </c>
      <c r="C499" s="37" t="str" cm="1">
        <f t="array" ref="C499">IF($B499="","",_xlfn.SWITCH($D$17,"Monthly",EDATE($C498,1),"Annually",EDATE($C498,12),"Weekly",$C498+7,"Bi-Weekly",$C498+14,"Semi-Monthly",$C498+15,"Semi-Annually",EDATE($C498,6),"Quarterly",EDATE($C498,3),""))</f>
        <v/>
      </c>
      <c r="D499" s="38" t="str">
        <f t="shared" si="31"/>
        <v/>
      </c>
      <c r="E499" s="38"/>
      <c r="F499" s="38" t="str">
        <f t="shared" si="34"/>
        <v/>
      </c>
      <c r="G499" s="38" t="str">
        <f t="shared" si="35"/>
        <v/>
      </c>
      <c r="H499" s="38" t="str">
        <f t="shared" si="36"/>
        <v/>
      </c>
      <c r="I499" s="38"/>
      <c r="J499" s="38" t="str">
        <f t="shared" si="33"/>
        <v/>
      </c>
    </row>
    <row r="500" spans="2:10" ht="20" customHeight="1" x14ac:dyDescent="0.35">
      <c r="B500" s="3" t="str">
        <f t="shared" si="32"/>
        <v/>
      </c>
      <c r="C500" s="37" t="str" cm="1">
        <f t="array" ref="C500">IF($B500="","",_xlfn.SWITCH($D$17,"Monthly",EDATE($C499,1),"Annually",EDATE($C499,12),"Weekly",$C499+7,"Bi-Weekly",$C499+14,"Semi-Monthly",$C499+15,"Semi-Annually",EDATE($C499,6),"Quarterly",EDATE($C499,3),""))</f>
        <v/>
      </c>
      <c r="D500" s="38" t="str">
        <f t="shared" si="31"/>
        <v/>
      </c>
      <c r="E500" s="38"/>
      <c r="F500" s="38" t="str">
        <f t="shared" si="34"/>
        <v/>
      </c>
      <c r="G500" s="38" t="str">
        <f t="shared" si="35"/>
        <v/>
      </c>
      <c r="H500" s="38" t="str">
        <f t="shared" si="36"/>
        <v/>
      </c>
      <c r="I500" s="38"/>
      <c r="J500" s="38" t="str">
        <f t="shared" si="33"/>
        <v/>
      </c>
    </row>
    <row r="501" spans="2:10" ht="20" customHeight="1" x14ac:dyDescent="0.35">
      <c r="B501" s="3" t="str">
        <f t="shared" si="32"/>
        <v/>
      </c>
      <c r="C501" s="37" t="str" cm="1">
        <f t="array" ref="C501">IF($B501="","",_xlfn.SWITCH($D$17,"Monthly",EDATE($C500,1),"Annually",EDATE($C500,12),"Weekly",$C500+7,"Bi-Weekly",$C500+14,"Semi-Monthly",$C500+15,"Semi-Annually",EDATE($C500,6),"Quarterly",EDATE($C500,3),""))</f>
        <v/>
      </c>
      <c r="D501" s="38" t="str">
        <f t="shared" si="31"/>
        <v/>
      </c>
      <c r="E501" s="38"/>
      <c r="F501" s="38" t="str">
        <f t="shared" si="34"/>
        <v/>
      </c>
      <c r="G501" s="38" t="str">
        <f t="shared" si="35"/>
        <v/>
      </c>
      <c r="H501" s="38" t="str">
        <f t="shared" si="36"/>
        <v/>
      </c>
      <c r="I501" s="38"/>
      <c r="J501" s="38" t="str">
        <f t="shared" si="33"/>
        <v/>
      </c>
    </row>
    <row r="502" spans="2:10" ht="20" customHeight="1" x14ac:dyDescent="0.35">
      <c r="B502" s="3" t="str">
        <f t="shared" si="32"/>
        <v/>
      </c>
      <c r="C502" s="37" t="str" cm="1">
        <f t="array" ref="C502">IF($B502="","",_xlfn.SWITCH($D$17,"Monthly",EDATE($C501,1),"Annually",EDATE($C501,12),"Weekly",$C501+7,"Bi-Weekly",$C501+14,"Semi-Monthly",$C501+15,"Semi-Annually",EDATE($C501,6),"Quarterly",EDATE($C501,3),""))</f>
        <v/>
      </c>
      <c r="D502" s="38" t="str">
        <f t="shared" si="31"/>
        <v/>
      </c>
      <c r="E502" s="38"/>
      <c r="F502" s="38" t="str">
        <f t="shared" si="34"/>
        <v/>
      </c>
      <c r="G502" s="38" t="str">
        <f t="shared" si="35"/>
        <v/>
      </c>
      <c r="H502" s="38" t="str">
        <f t="shared" si="36"/>
        <v/>
      </c>
      <c r="I502" s="38"/>
      <c r="J502" s="38" t="str">
        <f t="shared" si="33"/>
        <v/>
      </c>
    </row>
    <row r="503" spans="2:10" ht="20" customHeight="1" x14ac:dyDescent="0.35">
      <c r="B503" s="3" t="str">
        <f t="shared" si="32"/>
        <v/>
      </c>
      <c r="C503" s="37" t="str" cm="1">
        <f t="array" ref="C503">IF($B503="","",_xlfn.SWITCH($D$17,"Monthly",EDATE($C502,1),"Annually",EDATE($C502,12),"Weekly",$C502+7,"Bi-Weekly",$C502+14,"Semi-Monthly",$C502+15,"Semi-Annually",EDATE($C502,6),"Quarterly",EDATE($C502,3),""))</f>
        <v/>
      </c>
      <c r="D503" s="38" t="str">
        <f t="shared" si="31"/>
        <v/>
      </c>
      <c r="E503" s="38"/>
      <c r="F503" s="38" t="str">
        <f t="shared" si="34"/>
        <v/>
      </c>
      <c r="G503" s="38" t="str">
        <f t="shared" si="35"/>
        <v/>
      </c>
      <c r="H503" s="38" t="str">
        <f t="shared" si="36"/>
        <v/>
      </c>
      <c r="I503" s="38"/>
      <c r="J503" s="38" t="str">
        <f t="shared" si="33"/>
        <v/>
      </c>
    </row>
    <row r="504" spans="2:10" ht="20" customHeight="1" x14ac:dyDescent="0.35">
      <c r="B504" s="3" t="str">
        <f t="shared" si="32"/>
        <v/>
      </c>
      <c r="C504" s="37" t="str" cm="1">
        <f t="array" ref="C504">IF($B504="","",_xlfn.SWITCH($D$17,"Monthly",EDATE($C503,1),"Annually",EDATE($C503,12),"Weekly",$C503+7,"Bi-Weekly",$C503+14,"Semi-Monthly",$C503+15,"Semi-Annually",EDATE($C503,6),"Quarterly",EDATE($C503,3),""))</f>
        <v/>
      </c>
      <c r="D504" s="38" t="str">
        <f t="shared" si="31"/>
        <v/>
      </c>
      <c r="E504" s="38"/>
      <c r="F504" s="38" t="str">
        <f t="shared" si="34"/>
        <v/>
      </c>
      <c r="G504" s="38" t="str">
        <f t="shared" si="35"/>
        <v/>
      </c>
      <c r="H504" s="38" t="str">
        <f t="shared" si="36"/>
        <v/>
      </c>
      <c r="I504" s="38"/>
      <c r="J504" s="38" t="str">
        <f t="shared" si="33"/>
        <v/>
      </c>
    </row>
    <row r="505" spans="2:10" ht="20" customHeight="1" x14ac:dyDescent="0.35">
      <c r="B505" s="3" t="str">
        <f t="shared" si="32"/>
        <v/>
      </c>
      <c r="C505" s="37" t="str" cm="1">
        <f t="array" ref="C505">IF($B505="","",_xlfn.SWITCH($D$17,"Monthly",EDATE($C504,1),"Annually",EDATE($C504,12),"Weekly",$C504+7,"Bi-Weekly",$C504+14,"Semi-Monthly",$C504+15,"Semi-Annually",EDATE($C504,6),"Quarterly",EDATE($C504,3),""))</f>
        <v/>
      </c>
      <c r="D505" s="38" t="str">
        <f t="shared" si="31"/>
        <v/>
      </c>
      <c r="E505" s="38"/>
      <c r="F505" s="38" t="str">
        <f t="shared" si="34"/>
        <v/>
      </c>
      <c r="G505" s="38" t="str">
        <f t="shared" si="35"/>
        <v/>
      </c>
      <c r="H505" s="38" t="str">
        <f t="shared" si="36"/>
        <v/>
      </c>
      <c r="I505" s="38"/>
      <c r="J505" s="38" t="str">
        <f t="shared" si="33"/>
        <v/>
      </c>
    </row>
    <row r="506" spans="2:10" ht="20" customHeight="1" x14ac:dyDescent="0.35">
      <c r="B506" s="3" t="str">
        <f t="shared" si="32"/>
        <v/>
      </c>
      <c r="C506" s="37" t="str" cm="1">
        <f t="array" ref="C506">IF($B506="","",_xlfn.SWITCH($D$17,"Monthly",EDATE($C505,1),"Annually",EDATE($C505,12),"Weekly",$C505+7,"Bi-Weekly",$C505+14,"Semi-Monthly",$C505+15,"Semi-Annually",EDATE($C505,6),"Quarterly",EDATE($C505,3),""))</f>
        <v/>
      </c>
      <c r="D506" s="38" t="str">
        <f t="shared" si="31"/>
        <v/>
      </c>
      <c r="E506" s="38"/>
      <c r="F506" s="38" t="str">
        <f t="shared" si="34"/>
        <v/>
      </c>
      <c r="G506" s="38" t="str">
        <f t="shared" si="35"/>
        <v/>
      </c>
      <c r="H506" s="38" t="str">
        <f t="shared" si="36"/>
        <v/>
      </c>
      <c r="I506" s="38"/>
      <c r="J506" s="38" t="str">
        <f t="shared" si="33"/>
        <v/>
      </c>
    </row>
    <row r="507" spans="2:10" ht="20" customHeight="1" x14ac:dyDescent="0.35">
      <c r="B507" s="3" t="str">
        <f t="shared" si="32"/>
        <v/>
      </c>
      <c r="C507" s="37" t="str" cm="1">
        <f t="array" ref="C507">IF($B507="","",_xlfn.SWITCH($D$17,"Monthly",EDATE($C506,1),"Annually",EDATE($C506,12),"Weekly",$C506+7,"Bi-Weekly",$C506+14,"Semi-Monthly",$C506+15,"Semi-Annually",EDATE($C506,6),"Quarterly",EDATE($C506,3),""))</f>
        <v/>
      </c>
      <c r="D507" s="38" t="str">
        <f t="shared" si="31"/>
        <v/>
      </c>
      <c r="E507" s="38"/>
      <c r="F507" s="38" t="str">
        <f t="shared" si="34"/>
        <v/>
      </c>
      <c r="G507" s="38" t="str">
        <f t="shared" si="35"/>
        <v/>
      </c>
      <c r="H507" s="38" t="str">
        <f t="shared" si="36"/>
        <v/>
      </c>
      <c r="I507" s="38"/>
      <c r="J507" s="38" t="str">
        <f t="shared" si="33"/>
        <v/>
      </c>
    </row>
    <row r="508" spans="2:10" ht="20" customHeight="1" x14ac:dyDescent="0.35">
      <c r="B508" s="3" t="str">
        <f t="shared" si="32"/>
        <v/>
      </c>
      <c r="C508" s="37" t="str" cm="1">
        <f t="array" ref="C508">IF($B508="","",_xlfn.SWITCH($D$17,"Monthly",EDATE($C507,1),"Annually",EDATE($C507,12),"Weekly",$C507+7,"Bi-Weekly",$C507+14,"Semi-Monthly",$C507+15,"Semi-Annually",EDATE($C507,6),"Quarterly",EDATE($C507,3),""))</f>
        <v/>
      </c>
      <c r="D508" s="38" t="str">
        <f t="shared" si="31"/>
        <v/>
      </c>
      <c r="E508" s="38"/>
      <c r="F508" s="38" t="str">
        <f t="shared" si="34"/>
        <v/>
      </c>
      <c r="G508" s="38" t="str">
        <f t="shared" si="35"/>
        <v/>
      </c>
      <c r="H508" s="38" t="str">
        <f t="shared" si="36"/>
        <v/>
      </c>
      <c r="I508" s="38"/>
      <c r="J508" s="38" t="str">
        <f t="shared" si="33"/>
        <v/>
      </c>
    </row>
    <row r="509" spans="2:10" ht="20" customHeight="1" x14ac:dyDescent="0.35">
      <c r="B509" s="3" t="str">
        <f t="shared" si="32"/>
        <v/>
      </c>
      <c r="C509" s="37" t="str" cm="1">
        <f t="array" ref="C509">IF($B509="","",_xlfn.SWITCH($D$17,"Monthly",EDATE($C508,1),"Annually",EDATE($C508,12),"Weekly",$C508+7,"Bi-Weekly",$C508+14,"Semi-Monthly",$C508+15,"Semi-Annually",EDATE($C508,6),"Quarterly",EDATE($C508,3),""))</f>
        <v/>
      </c>
      <c r="D509" s="38" t="str">
        <f t="shared" si="31"/>
        <v/>
      </c>
      <c r="E509" s="38"/>
      <c r="F509" s="38" t="str">
        <f t="shared" si="34"/>
        <v/>
      </c>
      <c r="G509" s="38" t="str">
        <f t="shared" si="35"/>
        <v/>
      </c>
      <c r="H509" s="38" t="str">
        <f t="shared" si="36"/>
        <v/>
      </c>
      <c r="I509" s="38"/>
      <c r="J509" s="38" t="str">
        <f t="shared" si="33"/>
        <v/>
      </c>
    </row>
    <row r="510" spans="2:10" ht="20" customHeight="1" x14ac:dyDescent="0.35">
      <c r="B510" s="3" t="str">
        <f t="shared" si="32"/>
        <v/>
      </c>
      <c r="C510" s="37" t="str" cm="1">
        <f t="array" ref="C510">IF($B510="","",_xlfn.SWITCH($D$17,"Monthly",EDATE($C509,1),"Annually",EDATE($C509,12),"Weekly",$C509+7,"Bi-Weekly",$C509+14,"Semi-Monthly",$C509+15,"Semi-Annually",EDATE($C509,6),"Quarterly",EDATE($C509,3),""))</f>
        <v/>
      </c>
      <c r="D510" s="38" t="str">
        <f t="shared" si="31"/>
        <v/>
      </c>
      <c r="E510" s="38"/>
      <c r="F510" s="38" t="str">
        <f t="shared" si="34"/>
        <v/>
      </c>
      <c r="G510" s="38" t="str">
        <f t="shared" si="35"/>
        <v/>
      </c>
      <c r="H510" s="38" t="str">
        <f t="shared" si="36"/>
        <v/>
      </c>
      <c r="I510" s="38"/>
      <c r="J510" s="38" t="str">
        <f t="shared" si="33"/>
        <v/>
      </c>
    </row>
    <row r="511" spans="2:10" ht="20" customHeight="1" x14ac:dyDescent="0.35">
      <c r="B511" s="3" t="str">
        <f t="shared" si="32"/>
        <v/>
      </c>
      <c r="C511" s="37" t="str" cm="1">
        <f t="array" ref="C511">IF($B511="","",_xlfn.SWITCH($D$17,"Monthly",EDATE($C510,1),"Annually",EDATE($C510,12),"Weekly",$C510+7,"Bi-Weekly",$C510+14,"Semi-Monthly",$C510+15,"Semi-Annually",EDATE($C510,6),"Quarterly",EDATE($C510,3),""))</f>
        <v/>
      </c>
      <c r="D511" s="38" t="str">
        <f t="shared" si="31"/>
        <v/>
      </c>
      <c r="E511" s="38"/>
      <c r="F511" s="38" t="str">
        <f t="shared" si="34"/>
        <v/>
      </c>
      <c r="G511" s="38" t="str">
        <f t="shared" si="35"/>
        <v/>
      </c>
      <c r="H511" s="38" t="str">
        <f t="shared" si="36"/>
        <v/>
      </c>
      <c r="I511" s="38"/>
      <c r="J511" s="38" t="str">
        <f t="shared" si="33"/>
        <v/>
      </c>
    </row>
    <row r="512" spans="2:10" ht="20" customHeight="1" x14ac:dyDescent="0.35">
      <c r="B512" s="3" t="str">
        <f t="shared" si="32"/>
        <v/>
      </c>
      <c r="C512" s="37" t="str" cm="1">
        <f t="array" ref="C512">IF($B512="","",_xlfn.SWITCH($D$17,"Monthly",EDATE($C511,1),"Annually",EDATE($C511,12),"Weekly",$C511+7,"Bi-Weekly",$C511+14,"Semi-Monthly",$C511+15,"Semi-Annually",EDATE($C511,6),"Quarterly",EDATE($C511,3),""))</f>
        <v/>
      </c>
      <c r="D512" s="38" t="str">
        <f t="shared" si="31"/>
        <v/>
      </c>
      <c r="E512" s="38"/>
      <c r="F512" s="38" t="str">
        <f t="shared" si="34"/>
        <v/>
      </c>
      <c r="G512" s="38" t="str">
        <f t="shared" si="35"/>
        <v/>
      </c>
      <c r="H512" s="38" t="str">
        <f t="shared" si="36"/>
        <v/>
      </c>
      <c r="I512" s="38"/>
      <c r="J512" s="38" t="str">
        <f t="shared" si="33"/>
        <v/>
      </c>
    </row>
    <row r="513" spans="2:10" ht="20" customHeight="1" x14ac:dyDescent="0.35">
      <c r="B513" s="3" t="str">
        <f t="shared" si="32"/>
        <v/>
      </c>
      <c r="C513" s="37" t="str" cm="1">
        <f t="array" ref="C513">IF($B513="","",_xlfn.SWITCH($D$17,"Monthly",EDATE($C512,1),"Annually",EDATE($C512,12),"Weekly",$C512+7,"Bi-Weekly",$C512+14,"Semi-Monthly",$C512+15,"Semi-Annually",EDATE($C512,6),"Quarterly",EDATE($C512,3),""))</f>
        <v/>
      </c>
      <c r="D513" s="38" t="str">
        <f t="shared" si="31"/>
        <v/>
      </c>
      <c r="E513" s="38"/>
      <c r="F513" s="38" t="str">
        <f t="shared" si="34"/>
        <v/>
      </c>
      <c r="G513" s="38" t="str">
        <f t="shared" si="35"/>
        <v/>
      </c>
      <c r="H513" s="38" t="str">
        <f t="shared" si="36"/>
        <v/>
      </c>
      <c r="I513" s="38"/>
      <c r="J513" s="38" t="str">
        <f t="shared" si="33"/>
        <v/>
      </c>
    </row>
    <row r="514" spans="2:10" ht="20" customHeight="1" x14ac:dyDescent="0.35">
      <c r="B514" s="3" t="str">
        <f t="shared" si="32"/>
        <v/>
      </c>
      <c r="C514" s="37" t="str" cm="1">
        <f t="array" ref="C514">IF($B514="","",_xlfn.SWITCH($D$17,"Monthly",EDATE($C513,1),"Annually",EDATE($C513,12),"Weekly",$C513+7,"Bi-Weekly",$C513+14,"Semi-Monthly",$C513+15,"Semi-Annually",EDATE($C513,6),"Quarterly",EDATE($C513,3),""))</f>
        <v/>
      </c>
      <c r="D514" s="38" t="str">
        <f t="shared" si="31"/>
        <v/>
      </c>
      <c r="E514" s="38"/>
      <c r="F514" s="38" t="str">
        <f t="shared" si="34"/>
        <v/>
      </c>
      <c r="G514" s="38" t="str">
        <f t="shared" si="35"/>
        <v/>
      </c>
      <c r="H514" s="38" t="str">
        <f t="shared" si="36"/>
        <v/>
      </c>
      <c r="I514" s="38"/>
      <c r="J514" s="38" t="str">
        <f t="shared" si="33"/>
        <v/>
      </c>
    </row>
    <row r="515" spans="2:10" ht="20" customHeight="1" x14ac:dyDescent="0.35">
      <c r="B515" s="3" t="str">
        <f t="shared" si="32"/>
        <v/>
      </c>
      <c r="C515" s="37" t="str" cm="1">
        <f t="array" ref="C515">IF($B515="","",_xlfn.SWITCH($D$17,"Monthly",EDATE($C514,1),"Annually",EDATE($C514,12),"Weekly",$C514+7,"Bi-Weekly",$C514+14,"Semi-Monthly",$C514+15,"Semi-Annually",EDATE($C514,6),"Quarterly",EDATE($C514,3),""))</f>
        <v/>
      </c>
      <c r="D515" s="38" t="str">
        <f t="shared" si="31"/>
        <v/>
      </c>
      <c r="E515" s="38"/>
      <c r="F515" s="38" t="str">
        <f t="shared" si="34"/>
        <v/>
      </c>
      <c r="G515" s="38" t="str">
        <f t="shared" si="35"/>
        <v/>
      </c>
      <c r="H515" s="38" t="str">
        <f t="shared" si="36"/>
        <v/>
      </c>
      <c r="I515" s="38"/>
      <c r="J515" s="38" t="str">
        <f t="shared" si="33"/>
        <v/>
      </c>
    </row>
    <row r="516" spans="2:10" ht="20" customHeight="1" x14ac:dyDescent="0.35">
      <c r="B516" s="3" t="str">
        <f t="shared" si="32"/>
        <v/>
      </c>
      <c r="C516" s="37" t="str" cm="1">
        <f t="array" ref="C516">IF($B516="","",_xlfn.SWITCH($D$17,"Monthly",EDATE($C515,1),"Annually",EDATE($C515,12),"Weekly",$C515+7,"Bi-Weekly",$C515+14,"Semi-Monthly",$C515+15,"Semi-Annually",EDATE($C515,6),"Quarterly",EDATE($C515,3),""))</f>
        <v/>
      </c>
      <c r="D516" s="38" t="str">
        <f t="shared" si="31"/>
        <v/>
      </c>
      <c r="E516" s="38"/>
      <c r="F516" s="38" t="str">
        <f t="shared" si="34"/>
        <v/>
      </c>
      <c r="G516" s="38" t="str">
        <f t="shared" si="35"/>
        <v/>
      </c>
      <c r="H516" s="38" t="str">
        <f t="shared" si="36"/>
        <v/>
      </c>
      <c r="I516" s="38"/>
      <c r="J516" s="38" t="str">
        <f t="shared" si="33"/>
        <v/>
      </c>
    </row>
    <row r="517" spans="2:10" ht="20" customHeight="1" x14ac:dyDescent="0.35">
      <c r="B517" s="3" t="str">
        <f t="shared" si="32"/>
        <v/>
      </c>
      <c r="C517" s="37" t="str" cm="1">
        <f t="array" ref="C517">IF($B517="","",_xlfn.SWITCH($D$17,"Monthly",EDATE($C516,1),"Annually",EDATE($C516,12),"Weekly",$C516+7,"Bi-Weekly",$C516+14,"Semi-Monthly",$C516+15,"Semi-Annually",EDATE($C516,6),"Quarterly",EDATE($C516,3),""))</f>
        <v/>
      </c>
      <c r="D517" s="38" t="str">
        <f t="shared" si="31"/>
        <v/>
      </c>
      <c r="E517" s="38"/>
      <c r="F517" s="38" t="str">
        <f t="shared" si="34"/>
        <v/>
      </c>
      <c r="G517" s="38" t="str">
        <f t="shared" si="35"/>
        <v/>
      </c>
      <c r="H517" s="38" t="str">
        <f t="shared" si="36"/>
        <v/>
      </c>
      <c r="I517" s="38"/>
      <c r="J517" s="38" t="str">
        <f t="shared" si="33"/>
        <v/>
      </c>
    </row>
    <row r="518" spans="2:10" ht="20" customHeight="1" x14ac:dyDescent="0.35">
      <c r="B518" s="3" t="str">
        <f t="shared" si="32"/>
        <v/>
      </c>
      <c r="C518" s="37" t="str" cm="1">
        <f t="array" ref="C518">IF($B518="","",_xlfn.SWITCH($D$17,"Monthly",EDATE($C517,1),"Annually",EDATE($C517,12),"Weekly",$C517+7,"Bi-Weekly",$C517+14,"Semi-Monthly",$C517+15,"Semi-Annually",EDATE($C517,6),"Quarterly",EDATE($C517,3),""))</f>
        <v/>
      </c>
      <c r="D518" s="38" t="str">
        <f t="shared" si="31"/>
        <v/>
      </c>
      <c r="E518" s="38"/>
      <c r="F518" s="38" t="str">
        <f t="shared" si="34"/>
        <v/>
      </c>
      <c r="G518" s="38" t="str">
        <f t="shared" si="35"/>
        <v/>
      </c>
      <c r="H518" s="38" t="str">
        <f t="shared" si="36"/>
        <v/>
      </c>
      <c r="I518" s="38"/>
      <c r="J518" s="38" t="str">
        <f t="shared" si="33"/>
        <v/>
      </c>
    </row>
    <row r="519" spans="2:10" ht="20" customHeight="1" x14ac:dyDescent="0.35">
      <c r="B519" s="3" t="str">
        <f t="shared" si="32"/>
        <v/>
      </c>
      <c r="C519" s="37" t="str" cm="1">
        <f t="array" ref="C519">IF($B519="","",_xlfn.SWITCH($D$17,"Monthly",EDATE($C518,1),"Annually",EDATE($C518,12),"Weekly",$C518+7,"Bi-Weekly",$C518+14,"Semi-Monthly",$C518+15,"Semi-Annually",EDATE($C518,6),"Quarterly",EDATE($C518,3),""))</f>
        <v/>
      </c>
      <c r="D519" s="38" t="str">
        <f t="shared" si="31"/>
        <v/>
      </c>
      <c r="E519" s="38"/>
      <c r="F519" s="38" t="str">
        <f t="shared" si="34"/>
        <v/>
      </c>
      <c r="G519" s="38" t="str">
        <f t="shared" si="35"/>
        <v/>
      </c>
      <c r="H519" s="38" t="str">
        <f t="shared" si="36"/>
        <v/>
      </c>
      <c r="I519" s="38"/>
      <c r="J519" s="38" t="str">
        <f t="shared" si="33"/>
        <v/>
      </c>
    </row>
    <row r="520" spans="2:10" ht="20" customHeight="1" x14ac:dyDescent="0.35">
      <c r="B520" s="3" t="str">
        <f t="shared" si="32"/>
        <v/>
      </c>
      <c r="C520" s="37" t="str" cm="1">
        <f t="array" ref="C520">IF($B520="","",_xlfn.SWITCH($D$17,"Monthly",EDATE($C519,1),"Annually",EDATE($C519,12),"Weekly",$C519+7,"Bi-Weekly",$C519+14,"Semi-Monthly",$C519+15,"Semi-Annually",EDATE($C519,6),"Quarterly",EDATE($C519,3),""))</f>
        <v/>
      </c>
      <c r="D520" s="38" t="str">
        <f t="shared" si="31"/>
        <v/>
      </c>
      <c r="E520" s="38"/>
      <c r="F520" s="38" t="str">
        <f t="shared" si="34"/>
        <v/>
      </c>
      <c r="G520" s="38" t="str">
        <f t="shared" si="35"/>
        <v/>
      </c>
      <c r="H520" s="38" t="str">
        <f t="shared" si="36"/>
        <v/>
      </c>
      <c r="I520" s="38"/>
      <c r="J520" s="38" t="str">
        <f t="shared" si="33"/>
        <v/>
      </c>
    </row>
    <row r="521" spans="2:10" ht="20" customHeight="1" x14ac:dyDescent="0.35">
      <c r="B521" s="3" t="str">
        <f t="shared" si="32"/>
        <v/>
      </c>
      <c r="C521" s="37" t="str" cm="1">
        <f t="array" ref="C521">IF($B521="","",_xlfn.SWITCH($D$17,"Monthly",EDATE($C520,1),"Annually",EDATE($C520,12),"Weekly",$C520+7,"Bi-Weekly",$C520+14,"Semi-Monthly",$C520+15,"Semi-Annually",EDATE($C520,6),"Quarterly",EDATE($C520,3),""))</f>
        <v/>
      </c>
      <c r="D521" s="38" t="str">
        <f t="shared" si="31"/>
        <v/>
      </c>
      <c r="E521" s="38"/>
      <c r="F521" s="38" t="str">
        <f t="shared" si="34"/>
        <v/>
      </c>
      <c r="G521" s="38" t="str">
        <f t="shared" si="35"/>
        <v/>
      </c>
      <c r="H521" s="38" t="str">
        <f t="shared" si="36"/>
        <v/>
      </c>
      <c r="I521" s="38"/>
      <c r="J521" s="38" t="str">
        <f t="shared" si="33"/>
        <v/>
      </c>
    </row>
    <row r="522" spans="2:10" ht="20" customHeight="1" x14ac:dyDescent="0.35">
      <c r="B522" s="3" t="str">
        <f t="shared" si="32"/>
        <v/>
      </c>
      <c r="C522" s="37" t="str" cm="1">
        <f t="array" ref="C522">IF($B522="","",_xlfn.SWITCH($D$17,"Monthly",EDATE($C521,1),"Annually",EDATE($C521,12),"Weekly",$C521+7,"Bi-Weekly",$C521+14,"Semi-Monthly",$C521+15,"Semi-Annually",EDATE($C521,6),"Quarterly",EDATE($C521,3),""))</f>
        <v/>
      </c>
      <c r="D522" s="38" t="str">
        <f t="shared" si="31"/>
        <v/>
      </c>
      <c r="E522" s="38"/>
      <c r="F522" s="38" t="str">
        <f t="shared" si="34"/>
        <v/>
      </c>
      <c r="G522" s="38" t="str">
        <f t="shared" si="35"/>
        <v/>
      </c>
      <c r="H522" s="38" t="str">
        <f t="shared" si="36"/>
        <v/>
      </c>
      <c r="I522" s="38"/>
      <c r="J522" s="38" t="str">
        <f t="shared" si="33"/>
        <v/>
      </c>
    </row>
    <row r="523" spans="2:10" ht="20" customHeight="1" x14ac:dyDescent="0.35">
      <c r="B523" s="3" t="str">
        <f t="shared" si="32"/>
        <v/>
      </c>
      <c r="C523" s="37" t="str" cm="1">
        <f t="array" ref="C523">IF($B523="","",_xlfn.SWITCH($D$17,"Monthly",EDATE($C522,1),"Annually",EDATE($C522,12),"Weekly",$C522+7,"Bi-Weekly",$C522+14,"Semi-Monthly",$C522+15,"Semi-Annually",EDATE($C522,6),"Quarterly",EDATE($C522,3),""))</f>
        <v/>
      </c>
      <c r="D523" s="38" t="str">
        <f t="shared" si="31"/>
        <v/>
      </c>
      <c r="E523" s="38"/>
      <c r="F523" s="38" t="str">
        <f t="shared" si="34"/>
        <v/>
      </c>
      <c r="G523" s="38" t="str">
        <f t="shared" si="35"/>
        <v/>
      </c>
      <c r="H523" s="38" t="str">
        <f t="shared" si="36"/>
        <v/>
      </c>
      <c r="I523" s="38"/>
      <c r="J523" s="38" t="str">
        <f t="shared" si="33"/>
        <v/>
      </c>
    </row>
    <row r="524" spans="2:10" ht="20" customHeight="1" x14ac:dyDescent="0.35">
      <c r="B524" s="3" t="str">
        <f t="shared" si="32"/>
        <v/>
      </c>
      <c r="C524" s="37" t="str" cm="1">
        <f t="array" ref="C524">IF($B524="","",_xlfn.SWITCH($D$17,"Monthly",EDATE($C523,1),"Annually",EDATE($C523,12),"Weekly",$C523+7,"Bi-Weekly",$C523+14,"Semi-Monthly",$C523+15,"Semi-Annually",EDATE($C523,6),"Quarterly",EDATE($C523,3),""))</f>
        <v/>
      </c>
      <c r="D524" s="38" t="str">
        <f t="shared" si="31"/>
        <v/>
      </c>
      <c r="E524" s="38"/>
      <c r="F524" s="38" t="str">
        <f t="shared" si="34"/>
        <v/>
      </c>
      <c r="G524" s="38" t="str">
        <f t="shared" si="35"/>
        <v/>
      </c>
      <c r="H524" s="38" t="str">
        <f t="shared" si="36"/>
        <v/>
      </c>
      <c r="I524" s="38"/>
      <c r="J524" s="38" t="str">
        <f t="shared" si="33"/>
        <v/>
      </c>
    </row>
    <row r="525" spans="2:10" ht="20" customHeight="1" x14ac:dyDescent="0.35">
      <c r="B525" s="3" t="str">
        <f t="shared" si="32"/>
        <v/>
      </c>
      <c r="C525" s="37" t="str" cm="1">
        <f t="array" ref="C525">IF($B525="","",_xlfn.SWITCH($D$17,"Monthly",EDATE($C524,1),"Annually",EDATE($C524,12),"Weekly",$C524+7,"Bi-Weekly",$C524+14,"Semi-Monthly",$C524+15,"Semi-Annually",EDATE($C524,6),"Quarterly",EDATE($C524,3),""))</f>
        <v/>
      </c>
      <c r="D525" s="38" t="str">
        <f t="shared" si="31"/>
        <v/>
      </c>
      <c r="E525" s="38"/>
      <c r="F525" s="38" t="str">
        <f t="shared" si="34"/>
        <v/>
      </c>
      <c r="G525" s="38" t="str">
        <f t="shared" si="35"/>
        <v/>
      </c>
      <c r="H525" s="38" t="str">
        <f t="shared" si="36"/>
        <v/>
      </c>
      <c r="I525" s="38"/>
      <c r="J525" s="38" t="str">
        <f t="shared" si="33"/>
        <v/>
      </c>
    </row>
    <row r="526" spans="2:10" ht="20" customHeight="1" x14ac:dyDescent="0.35">
      <c r="B526" s="3" t="str">
        <f t="shared" si="32"/>
        <v/>
      </c>
      <c r="C526" s="37" t="str" cm="1">
        <f t="array" ref="C526">IF($B526="","",_xlfn.SWITCH($D$17,"Monthly",EDATE($C525,1),"Annually",EDATE($C525,12),"Weekly",$C525+7,"Bi-Weekly",$C525+14,"Semi-Monthly",$C525+15,"Semi-Annually",EDATE($C525,6),"Quarterly",EDATE($C525,3),""))</f>
        <v/>
      </c>
      <c r="D526" s="38" t="str">
        <f t="shared" si="31"/>
        <v/>
      </c>
      <c r="E526" s="38"/>
      <c r="F526" s="38" t="str">
        <f t="shared" si="34"/>
        <v/>
      </c>
      <c r="G526" s="38" t="str">
        <f t="shared" si="35"/>
        <v/>
      </c>
      <c r="H526" s="38" t="str">
        <f t="shared" si="36"/>
        <v/>
      </c>
      <c r="I526" s="38"/>
      <c r="J526" s="38" t="str">
        <f t="shared" si="33"/>
        <v/>
      </c>
    </row>
    <row r="527" spans="2:10" ht="20" customHeight="1" x14ac:dyDescent="0.35">
      <c r="B527" s="3" t="str">
        <f t="shared" si="32"/>
        <v/>
      </c>
      <c r="C527" s="37" t="str" cm="1">
        <f t="array" ref="C527">IF($B527="","",_xlfn.SWITCH($D$17,"Monthly",EDATE($C526,1),"Annually",EDATE($C526,12),"Weekly",$C526+7,"Bi-Weekly",$C526+14,"Semi-Monthly",$C526+15,"Semi-Annually",EDATE($C526,6),"Quarterly",EDATE($C526,3),""))</f>
        <v/>
      </c>
      <c r="D527" s="38" t="str">
        <f t="shared" si="31"/>
        <v/>
      </c>
      <c r="E527" s="38"/>
      <c r="F527" s="38" t="str">
        <f t="shared" si="34"/>
        <v/>
      </c>
      <c r="G527" s="38" t="str">
        <f t="shared" si="35"/>
        <v/>
      </c>
      <c r="H527" s="38" t="str">
        <f t="shared" si="36"/>
        <v/>
      </c>
      <c r="I527" s="38"/>
      <c r="J527" s="38" t="str">
        <f t="shared" si="33"/>
        <v/>
      </c>
    </row>
    <row r="528" spans="2:10" ht="20" customHeight="1" x14ac:dyDescent="0.35">
      <c r="B528" s="3" t="str">
        <f t="shared" si="32"/>
        <v/>
      </c>
      <c r="C528" s="37" t="str" cm="1">
        <f t="array" ref="C528">IF($B528="","",_xlfn.SWITCH($D$17,"Monthly",EDATE($C527,1),"Annually",EDATE($C527,12),"Weekly",$C527+7,"Bi-Weekly",$C527+14,"Semi-Monthly",$C527+15,"Semi-Annually",EDATE($C527,6),"Quarterly",EDATE($C527,3),""))</f>
        <v/>
      </c>
      <c r="D528" s="38" t="str">
        <f t="shared" si="31"/>
        <v/>
      </c>
      <c r="E528" s="38"/>
      <c r="F528" s="38" t="str">
        <f t="shared" si="34"/>
        <v/>
      </c>
      <c r="G528" s="38" t="str">
        <f t="shared" si="35"/>
        <v/>
      </c>
      <c r="H528" s="38" t="str">
        <f t="shared" si="36"/>
        <v/>
      </c>
      <c r="I528" s="38"/>
      <c r="J528" s="38" t="str">
        <f t="shared" si="33"/>
        <v/>
      </c>
    </row>
    <row r="529" spans="2:10" ht="20" customHeight="1" x14ac:dyDescent="0.35">
      <c r="B529" s="3" t="str">
        <f t="shared" si="32"/>
        <v/>
      </c>
      <c r="C529" s="37" t="str" cm="1">
        <f t="array" ref="C529">IF($B529="","",_xlfn.SWITCH($D$17,"Monthly",EDATE($C528,1),"Annually",EDATE($C528,12),"Weekly",$C528+7,"Bi-Weekly",$C528+14,"Semi-Monthly",$C528+15,"Semi-Annually",EDATE($C528,6),"Quarterly",EDATE($C528,3),""))</f>
        <v/>
      </c>
      <c r="D529" s="38" t="str">
        <f t="shared" si="31"/>
        <v/>
      </c>
      <c r="E529" s="38"/>
      <c r="F529" s="38" t="str">
        <f t="shared" si="34"/>
        <v/>
      </c>
      <c r="G529" s="38" t="str">
        <f t="shared" si="35"/>
        <v/>
      </c>
      <c r="H529" s="38" t="str">
        <f t="shared" si="36"/>
        <v/>
      </c>
      <c r="I529" s="38"/>
      <c r="J529" s="38" t="str">
        <f t="shared" si="33"/>
        <v/>
      </c>
    </row>
    <row r="530" spans="2:10" ht="20" customHeight="1" x14ac:dyDescent="0.35">
      <c r="B530" s="3" t="str">
        <f t="shared" si="32"/>
        <v/>
      </c>
      <c r="C530" s="37" t="str" cm="1">
        <f t="array" ref="C530">IF($B530="","",_xlfn.SWITCH($D$17,"Monthly",EDATE($C529,1),"Annually",EDATE($C529,12),"Weekly",$C529+7,"Bi-Weekly",$C529+14,"Semi-Monthly",$C529+15,"Semi-Annually",EDATE($C529,6),"Quarterly",EDATE($C529,3),""))</f>
        <v/>
      </c>
      <c r="D530" s="38" t="str">
        <f t="shared" si="31"/>
        <v/>
      </c>
      <c r="E530" s="38"/>
      <c r="F530" s="38" t="str">
        <f t="shared" si="34"/>
        <v/>
      </c>
      <c r="G530" s="38" t="str">
        <f t="shared" si="35"/>
        <v/>
      </c>
      <c r="H530" s="38" t="str">
        <f t="shared" si="36"/>
        <v/>
      </c>
      <c r="I530" s="38"/>
      <c r="J530" s="38" t="str">
        <f t="shared" si="33"/>
        <v/>
      </c>
    </row>
    <row r="531" spans="2:10" ht="20" customHeight="1" x14ac:dyDescent="0.35">
      <c r="B531" s="3" t="str">
        <f t="shared" si="32"/>
        <v/>
      </c>
      <c r="C531" s="37" t="str" cm="1">
        <f t="array" ref="C531">IF($B531="","",_xlfn.SWITCH($D$17,"Monthly",EDATE($C530,1),"Annually",EDATE($C530,12),"Weekly",$C530+7,"Bi-Weekly",$C530+14,"Semi-Monthly",$C530+15,"Semi-Annually",EDATE($C530,6),"Quarterly",EDATE($C530,3),""))</f>
        <v/>
      </c>
      <c r="D531" s="38" t="str">
        <f t="shared" si="31"/>
        <v/>
      </c>
      <c r="E531" s="38"/>
      <c r="F531" s="38" t="str">
        <f t="shared" si="34"/>
        <v/>
      </c>
      <c r="G531" s="38" t="str">
        <f t="shared" si="35"/>
        <v/>
      </c>
      <c r="H531" s="38" t="str">
        <f t="shared" si="36"/>
        <v/>
      </c>
      <c r="I531" s="38"/>
      <c r="J531" s="38" t="str">
        <f t="shared" si="33"/>
        <v/>
      </c>
    </row>
    <row r="532" spans="2:10" ht="20" customHeight="1" x14ac:dyDescent="0.35">
      <c r="B532" s="3" t="str">
        <f t="shared" si="32"/>
        <v/>
      </c>
      <c r="C532" s="37" t="str" cm="1">
        <f t="array" ref="C532">IF($B532="","",_xlfn.SWITCH($D$17,"Monthly",EDATE($C531,1),"Annually",EDATE($C531,12),"Weekly",$C531+7,"Bi-Weekly",$C531+14,"Semi-Monthly",$C531+15,"Semi-Annually",EDATE($C531,6),"Quarterly",EDATE($C531,3),""))</f>
        <v/>
      </c>
      <c r="D532" s="38" t="str">
        <f t="shared" si="31"/>
        <v/>
      </c>
      <c r="E532" s="38"/>
      <c r="F532" s="38" t="str">
        <f t="shared" si="34"/>
        <v/>
      </c>
      <c r="G532" s="38" t="str">
        <f t="shared" si="35"/>
        <v/>
      </c>
      <c r="H532" s="38" t="str">
        <f t="shared" si="36"/>
        <v/>
      </c>
      <c r="I532" s="38"/>
      <c r="J532" s="38" t="str">
        <f t="shared" si="33"/>
        <v/>
      </c>
    </row>
    <row r="533" spans="2:10" ht="20" customHeight="1" x14ac:dyDescent="0.35">
      <c r="B533" s="3" t="str">
        <f t="shared" si="32"/>
        <v/>
      </c>
      <c r="C533" s="37" t="str" cm="1">
        <f t="array" ref="C533">IF($B533="","",_xlfn.SWITCH($D$17,"Monthly",EDATE($C532,1),"Annually",EDATE($C532,12),"Weekly",$C532+7,"Bi-Weekly",$C532+14,"Semi-Monthly",$C532+15,"Semi-Annually",EDATE($C532,6),"Quarterly",EDATE($C532,3),""))</f>
        <v/>
      </c>
      <c r="D533" s="38" t="str">
        <f t="shared" si="31"/>
        <v/>
      </c>
      <c r="E533" s="38"/>
      <c r="F533" s="38" t="str">
        <f t="shared" si="34"/>
        <v/>
      </c>
      <c r="G533" s="38" t="str">
        <f t="shared" si="35"/>
        <v/>
      </c>
      <c r="H533" s="38" t="str">
        <f t="shared" si="36"/>
        <v/>
      </c>
      <c r="I533" s="38"/>
      <c r="J533" s="38" t="str">
        <f t="shared" si="33"/>
        <v/>
      </c>
    </row>
    <row r="534" spans="2:10" ht="20" customHeight="1" x14ac:dyDescent="0.35">
      <c r="B534" s="3" t="str">
        <f t="shared" si="32"/>
        <v/>
      </c>
      <c r="C534" s="37" t="str" cm="1">
        <f t="array" ref="C534">IF($B534="","",_xlfn.SWITCH($D$17,"Monthly",EDATE($C533,1),"Annually",EDATE($C533,12),"Weekly",$C533+7,"Bi-Weekly",$C533+14,"Semi-Monthly",$C533+15,"Semi-Annually",EDATE($C533,6),"Quarterly",EDATE($C533,3),""))</f>
        <v/>
      </c>
      <c r="D534" s="38" t="str">
        <f t="shared" si="31"/>
        <v/>
      </c>
      <c r="E534" s="38"/>
      <c r="F534" s="38" t="str">
        <f t="shared" si="34"/>
        <v/>
      </c>
      <c r="G534" s="38" t="str">
        <f t="shared" si="35"/>
        <v/>
      </c>
      <c r="H534" s="38" t="str">
        <f t="shared" si="36"/>
        <v/>
      </c>
      <c r="I534" s="38"/>
      <c r="J534" s="38" t="str">
        <f t="shared" si="33"/>
        <v/>
      </c>
    </row>
    <row r="535" spans="2:10" ht="20" customHeight="1" x14ac:dyDescent="0.35">
      <c r="B535" s="3" t="str">
        <f t="shared" si="32"/>
        <v/>
      </c>
      <c r="C535" s="37" t="str" cm="1">
        <f t="array" ref="C535">IF($B535="","",_xlfn.SWITCH($D$17,"Monthly",EDATE($C534,1),"Annually",EDATE($C534,12),"Weekly",$C534+7,"Bi-Weekly",$C534+14,"Semi-Monthly",$C534+15,"Semi-Annually",EDATE($C534,6),"Quarterly",EDATE($C534,3),""))</f>
        <v/>
      </c>
      <c r="D535" s="38" t="str">
        <f t="shared" si="31"/>
        <v/>
      </c>
      <c r="E535" s="38"/>
      <c r="F535" s="38" t="str">
        <f t="shared" si="34"/>
        <v/>
      </c>
      <c r="G535" s="38" t="str">
        <f t="shared" si="35"/>
        <v/>
      </c>
      <c r="H535" s="38" t="str">
        <f t="shared" si="36"/>
        <v/>
      </c>
      <c r="I535" s="38"/>
      <c r="J535" s="38" t="str">
        <f t="shared" si="33"/>
        <v/>
      </c>
    </row>
    <row r="536" spans="2:10" ht="20" customHeight="1" x14ac:dyDescent="0.35">
      <c r="B536" s="3" t="str">
        <f t="shared" si="32"/>
        <v/>
      </c>
      <c r="C536" s="37" t="str" cm="1">
        <f t="array" ref="C536">IF($B536="","",_xlfn.SWITCH($D$17,"Monthly",EDATE($C535,1),"Annually",EDATE($C535,12),"Weekly",$C535+7,"Bi-Weekly",$C535+14,"Semi-Monthly",$C535+15,"Semi-Annually",EDATE($C535,6),"Quarterly",EDATE($C535,3),""))</f>
        <v/>
      </c>
      <c r="D536" s="38" t="str">
        <f t="shared" si="31"/>
        <v/>
      </c>
      <c r="E536" s="38"/>
      <c r="F536" s="38" t="str">
        <f t="shared" si="34"/>
        <v/>
      </c>
      <c r="G536" s="38" t="str">
        <f t="shared" si="35"/>
        <v/>
      </c>
      <c r="H536" s="38" t="str">
        <f t="shared" si="36"/>
        <v/>
      </c>
      <c r="I536" s="38"/>
      <c r="J536" s="38" t="str">
        <f t="shared" si="33"/>
        <v/>
      </c>
    </row>
    <row r="537" spans="2:10" ht="20" customHeight="1" x14ac:dyDescent="0.35">
      <c r="B537" s="3" t="str">
        <f t="shared" si="32"/>
        <v/>
      </c>
      <c r="C537" s="37" t="str" cm="1">
        <f t="array" ref="C537">IF($B537="","",_xlfn.SWITCH($D$17,"Monthly",EDATE($C536,1),"Annually",EDATE($C536,12),"Weekly",$C536+7,"Bi-Weekly",$C536+14,"Semi-Monthly",$C536+15,"Semi-Annually",EDATE($C536,6),"Quarterly",EDATE($C536,3),""))</f>
        <v/>
      </c>
      <c r="D537" s="38" t="str">
        <f t="shared" si="31"/>
        <v/>
      </c>
      <c r="E537" s="38"/>
      <c r="F537" s="38" t="str">
        <f t="shared" si="34"/>
        <v/>
      </c>
      <c r="G537" s="38" t="str">
        <f t="shared" si="35"/>
        <v/>
      </c>
      <c r="H537" s="38" t="str">
        <f t="shared" si="36"/>
        <v/>
      </c>
      <c r="I537" s="38"/>
      <c r="J537" s="38" t="str">
        <f t="shared" si="33"/>
        <v/>
      </c>
    </row>
    <row r="538" spans="2:10" ht="20" customHeight="1" x14ac:dyDescent="0.35">
      <c r="B538" s="3" t="str">
        <f t="shared" si="32"/>
        <v/>
      </c>
      <c r="C538" s="37" t="str" cm="1">
        <f t="array" ref="C538">IF($B538="","",_xlfn.SWITCH($D$17,"Monthly",EDATE($C537,1),"Annually",EDATE($C537,12),"Weekly",$C537+7,"Bi-Weekly",$C537+14,"Semi-Monthly",$C537+15,"Semi-Annually",EDATE($C537,6),"Quarterly",EDATE($C537,3),""))</f>
        <v/>
      </c>
      <c r="D538" s="38" t="str">
        <f t="shared" si="31"/>
        <v/>
      </c>
      <c r="E538" s="38"/>
      <c r="F538" s="38" t="str">
        <f t="shared" si="34"/>
        <v/>
      </c>
      <c r="G538" s="38" t="str">
        <f t="shared" si="35"/>
        <v/>
      </c>
      <c r="H538" s="38" t="str">
        <f t="shared" si="36"/>
        <v/>
      </c>
      <c r="I538" s="38"/>
      <c r="J538" s="38" t="str">
        <f t="shared" si="33"/>
        <v/>
      </c>
    </row>
    <row r="539" spans="2:10" ht="20" customHeight="1" x14ac:dyDescent="0.35">
      <c r="B539" s="3" t="str">
        <f t="shared" si="32"/>
        <v/>
      </c>
      <c r="C539" s="37" t="str" cm="1">
        <f t="array" ref="C539">IF($B539="","",_xlfn.SWITCH($D$17,"Monthly",EDATE($C538,1),"Annually",EDATE($C538,12),"Weekly",$C538+7,"Bi-Weekly",$C538+14,"Semi-Monthly",$C538+15,"Semi-Annually",EDATE($C538,6),"Quarterly",EDATE($C538,3),""))</f>
        <v/>
      </c>
      <c r="D539" s="38" t="str">
        <f t="shared" si="31"/>
        <v/>
      </c>
      <c r="E539" s="38"/>
      <c r="F539" s="38" t="str">
        <f t="shared" si="34"/>
        <v/>
      </c>
      <c r="G539" s="38" t="str">
        <f t="shared" si="35"/>
        <v/>
      </c>
      <c r="H539" s="38" t="str">
        <f t="shared" si="36"/>
        <v/>
      </c>
      <c r="I539" s="38"/>
      <c r="J539" s="38" t="str">
        <f t="shared" si="33"/>
        <v/>
      </c>
    </row>
    <row r="540" spans="2:10" ht="20" customHeight="1" x14ac:dyDescent="0.35">
      <c r="B540" s="3" t="str">
        <f t="shared" si="32"/>
        <v/>
      </c>
      <c r="C540" s="37" t="str" cm="1">
        <f t="array" ref="C540">IF($B540="","",_xlfn.SWITCH($D$17,"Monthly",EDATE($C539,1),"Annually",EDATE($C539,12),"Weekly",$C539+7,"Bi-Weekly",$C539+14,"Semi-Monthly",$C539+15,"Semi-Annually",EDATE($C539,6),"Quarterly",EDATE($C539,3),""))</f>
        <v/>
      </c>
      <c r="D540" s="38" t="str">
        <f t="shared" si="31"/>
        <v/>
      </c>
      <c r="E540" s="38"/>
      <c r="F540" s="38" t="str">
        <f t="shared" si="34"/>
        <v/>
      </c>
      <c r="G540" s="38" t="str">
        <f t="shared" si="35"/>
        <v/>
      </c>
      <c r="H540" s="38" t="str">
        <f t="shared" si="36"/>
        <v/>
      </c>
      <c r="I540" s="38"/>
      <c r="J540" s="38" t="str">
        <f t="shared" si="33"/>
        <v/>
      </c>
    </row>
    <row r="541" spans="2:10" ht="20" customHeight="1" x14ac:dyDescent="0.35">
      <c r="B541" s="3" t="str">
        <f t="shared" si="32"/>
        <v/>
      </c>
      <c r="C541" s="37" t="str" cm="1">
        <f t="array" ref="C541">IF($B541="","",_xlfn.SWITCH($D$17,"Monthly",EDATE($C540,1),"Annually",EDATE($C540,12),"Weekly",$C540+7,"Bi-Weekly",$C540+14,"Semi-Monthly",$C540+15,"Semi-Annually",EDATE($C540,6),"Quarterly",EDATE($C540,3),""))</f>
        <v/>
      </c>
      <c r="D541" s="38" t="str">
        <f t="shared" si="31"/>
        <v/>
      </c>
      <c r="E541" s="38"/>
      <c r="F541" s="38" t="str">
        <f t="shared" si="34"/>
        <v/>
      </c>
      <c r="G541" s="38" t="str">
        <f t="shared" si="35"/>
        <v/>
      </c>
      <c r="H541" s="38" t="str">
        <f t="shared" si="36"/>
        <v/>
      </c>
      <c r="I541" s="38"/>
      <c r="J541" s="38" t="str">
        <f t="shared" si="33"/>
        <v/>
      </c>
    </row>
    <row r="542" spans="2:10" ht="20" customHeight="1" x14ac:dyDescent="0.35">
      <c r="B542" s="3" t="str">
        <f t="shared" si="32"/>
        <v/>
      </c>
      <c r="C542" s="37" t="str" cm="1">
        <f t="array" ref="C542">IF($B542="","",_xlfn.SWITCH($D$17,"Monthly",EDATE($C541,1),"Annually",EDATE($C541,12),"Weekly",$C541+7,"Bi-Weekly",$C541+14,"Semi-Monthly",$C541+15,"Semi-Annually",EDATE($C541,6),"Quarterly",EDATE($C541,3),""))</f>
        <v/>
      </c>
      <c r="D542" s="38" t="str">
        <f t="shared" si="31"/>
        <v/>
      </c>
      <c r="E542" s="38"/>
      <c r="F542" s="38" t="str">
        <f t="shared" si="34"/>
        <v/>
      </c>
      <c r="G542" s="38" t="str">
        <f t="shared" si="35"/>
        <v/>
      </c>
      <c r="H542" s="38" t="str">
        <f t="shared" si="36"/>
        <v/>
      </c>
      <c r="I542" s="38"/>
      <c r="J542" s="38" t="str">
        <f t="shared" si="33"/>
        <v/>
      </c>
    </row>
    <row r="543" spans="2:10" ht="20" customHeight="1" x14ac:dyDescent="0.35">
      <c r="B543" s="3" t="str">
        <f t="shared" si="32"/>
        <v/>
      </c>
      <c r="C543" s="37" t="str" cm="1">
        <f t="array" ref="C543">IF($B543="","",_xlfn.SWITCH($D$17,"Monthly",EDATE($C542,1),"Annually",EDATE($C542,12),"Weekly",$C542+7,"Bi-Weekly",$C542+14,"Semi-Monthly",$C542+15,"Semi-Annually",EDATE($C542,6),"Quarterly",EDATE($C542,3),""))</f>
        <v/>
      </c>
      <c r="D543" s="38" t="str">
        <f t="shared" si="31"/>
        <v/>
      </c>
      <c r="E543" s="38"/>
      <c r="F543" s="38" t="str">
        <f t="shared" si="34"/>
        <v/>
      </c>
      <c r="G543" s="38" t="str">
        <f t="shared" si="35"/>
        <v/>
      </c>
      <c r="H543" s="38" t="str">
        <f t="shared" si="36"/>
        <v/>
      </c>
      <c r="I543" s="38"/>
      <c r="J543" s="38" t="str">
        <f t="shared" si="33"/>
        <v/>
      </c>
    </row>
    <row r="544" spans="2:10" ht="20" customHeight="1" x14ac:dyDescent="0.35">
      <c r="B544" s="3" t="str">
        <f t="shared" si="32"/>
        <v/>
      </c>
      <c r="C544" s="37" t="str" cm="1">
        <f t="array" ref="C544">IF($B544="","",_xlfn.SWITCH($D$17,"Monthly",EDATE($C543,1),"Annually",EDATE($C543,12),"Weekly",$C543+7,"Bi-Weekly",$C543+14,"Semi-Monthly",$C543+15,"Semi-Annually",EDATE($C543,6),"Quarterly",EDATE($C543,3),""))</f>
        <v/>
      </c>
      <c r="D544" s="38" t="str">
        <f t="shared" si="31"/>
        <v/>
      </c>
      <c r="E544" s="38"/>
      <c r="F544" s="38" t="str">
        <f t="shared" si="34"/>
        <v/>
      </c>
      <c r="G544" s="38" t="str">
        <f t="shared" si="35"/>
        <v/>
      </c>
      <c r="H544" s="38" t="str">
        <f t="shared" si="36"/>
        <v/>
      </c>
      <c r="I544" s="38"/>
      <c r="J544" s="38" t="str">
        <f t="shared" si="33"/>
        <v/>
      </c>
    </row>
    <row r="545" spans="2:10" ht="20" customHeight="1" x14ac:dyDescent="0.35">
      <c r="B545" s="3" t="str">
        <f t="shared" si="32"/>
        <v/>
      </c>
      <c r="C545" s="37" t="str" cm="1">
        <f t="array" ref="C545">IF($B545="","",_xlfn.SWITCH($D$17,"Monthly",EDATE($C544,1),"Annually",EDATE($C544,12),"Weekly",$C544+7,"Bi-Weekly",$C544+14,"Semi-Monthly",$C544+15,"Semi-Annually",EDATE($C544,6),"Quarterly",EDATE($C544,3),""))</f>
        <v/>
      </c>
      <c r="D545" s="38" t="str">
        <f t="shared" si="31"/>
        <v/>
      </c>
      <c r="E545" s="38"/>
      <c r="F545" s="38" t="str">
        <f t="shared" si="34"/>
        <v/>
      </c>
      <c r="G545" s="38" t="str">
        <f t="shared" si="35"/>
        <v/>
      </c>
      <c r="H545" s="38" t="str">
        <f t="shared" si="36"/>
        <v/>
      </c>
      <c r="I545" s="38"/>
      <c r="J545" s="38" t="str">
        <f t="shared" si="33"/>
        <v/>
      </c>
    </row>
    <row r="546" spans="2:10" ht="20" customHeight="1" x14ac:dyDescent="0.35">
      <c r="B546" s="3" t="str">
        <f t="shared" si="32"/>
        <v/>
      </c>
      <c r="C546" s="37" t="str" cm="1">
        <f t="array" ref="C546">IF($B546="","",_xlfn.SWITCH($D$17,"Monthly",EDATE($C545,1),"Annually",EDATE($C545,12),"Weekly",$C545+7,"Bi-Weekly",$C545+14,"Semi-Monthly",$C545+15,"Semi-Annually",EDATE($C545,6),"Quarterly",EDATE($C545,3),""))</f>
        <v/>
      </c>
      <c r="D546" s="38" t="str">
        <f t="shared" ref="D546:D609" si="37">IF($B546="","",IF($H545&lt;($I$23+($I$23/2)),(H545+F546-E546),$I$23))</f>
        <v/>
      </c>
      <c r="E546" s="38"/>
      <c r="F546" s="38" t="str">
        <f t="shared" si="34"/>
        <v/>
      </c>
      <c r="G546" s="38" t="str">
        <f t="shared" si="35"/>
        <v/>
      </c>
      <c r="H546" s="38" t="str">
        <f t="shared" si="36"/>
        <v/>
      </c>
      <c r="I546" s="38"/>
      <c r="J546" s="38" t="str">
        <f t="shared" si="33"/>
        <v/>
      </c>
    </row>
    <row r="547" spans="2:10" ht="20" customHeight="1" x14ac:dyDescent="0.35">
      <c r="B547" s="3" t="str">
        <f t="shared" ref="B547:B610" si="38">IFERROR(IF(OR($H546="",ABS($H546)&lt;=0.01),"",B546+1),"")</f>
        <v/>
      </c>
      <c r="C547" s="37" t="str" cm="1">
        <f t="array" ref="C547">IF($B547="","",_xlfn.SWITCH($D$17,"Monthly",EDATE($C546,1),"Annually",EDATE($C546,12),"Weekly",$C546+7,"Bi-Weekly",$C546+14,"Semi-Monthly",$C546+15,"Semi-Annually",EDATE($C546,6),"Quarterly",EDATE($C546,3),""))</f>
        <v/>
      </c>
      <c r="D547" s="38" t="str">
        <f t="shared" si="37"/>
        <v/>
      </c>
      <c r="E547" s="38"/>
      <c r="F547" s="38" t="str">
        <f t="shared" si="34"/>
        <v/>
      </c>
      <c r="G547" s="38" t="str">
        <f t="shared" si="35"/>
        <v/>
      </c>
      <c r="H547" s="38" t="str">
        <f t="shared" si="36"/>
        <v/>
      </c>
      <c r="I547" s="38"/>
      <c r="J547" s="38" t="str">
        <f t="shared" si="33"/>
        <v/>
      </c>
    </row>
    <row r="548" spans="2:10" ht="20" customHeight="1" x14ac:dyDescent="0.35">
      <c r="B548" s="3" t="str">
        <f t="shared" si="38"/>
        <v/>
      </c>
      <c r="C548" s="37" t="str" cm="1">
        <f t="array" ref="C548">IF($B548="","",_xlfn.SWITCH($D$17,"Monthly",EDATE($C547,1),"Annually",EDATE($C547,12),"Weekly",$C547+7,"Bi-Weekly",$C547+14,"Semi-Monthly",$C547+15,"Semi-Annually",EDATE($C547,6),"Quarterly",EDATE($C547,3),""))</f>
        <v/>
      </c>
      <c r="D548" s="38" t="str">
        <f t="shared" si="37"/>
        <v/>
      </c>
      <c r="E548" s="38"/>
      <c r="F548" s="38" t="str">
        <f t="shared" si="34"/>
        <v/>
      </c>
      <c r="G548" s="38" t="str">
        <f t="shared" si="35"/>
        <v/>
      </c>
      <c r="H548" s="38" t="str">
        <f t="shared" si="36"/>
        <v/>
      </c>
      <c r="I548" s="38"/>
      <c r="J548" s="38" t="str">
        <f t="shared" ref="J548:J611" si="39">IFERROR(J547+F548,"")</f>
        <v/>
      </c>
    </row>
    <row r="549" spans="2:10" ht="20" customHeight="1" x14ac:dyDescent="0.35">
      <c r="B549" s="3" t="str">
        <f t="shared" si="38"/>
        <v/>
      </c>
      <c r="C549" s="37" t="str" cm="1">
        <f t="array" ref="C549">IF($B549="","",_xlfn.SWITCH($D$17,"Monthly",EDATE($C548,1),"Annually",EDATE($C548,12),"Weekly",$C548+7,"Bi-Weekly",$C548+14,"Semi-Monthly",$C548+15,"Semi-Annually",EDATE($C548,6),"Quarterly",EDATE($C548,3),""))</f>
        <v/>
      </c>
      <c r="D549" s="38" t="str">
        <f t="shared" si="37"/>
        <v/>
      </c>
      <c r="E549" s="38"/>
      <c r="F549" s="38" t="str">
        <f t="shared" si="34"/>
        <v/>
      </c>
      <c r="G549" s="38" t="str">
        <f t="shared" si="35"/>
        <v/>
      </c>
      <c r="H549" s="38" t="str">
        <f t="shared" si="36"/>
        <v/>
      </c>
      <c r="I549" s="38"/>
      <c r="J549" s="38" t="str">
        <f t="shared" si="39"/>
        <v/>
      </c>
    </row>
    <row r="550" spans="2:10" ht="20" customHeight="1" x14ac:dyDescent="0.35">
      <c r="B550" s="3" t="str">
        <f t="shared" si="38"/>
        <v/>
      </c>
      <c r="C550" s="37" t="str" cm="1">
        <f t="array" ref="C550">IF($B550="","",_xlfn.SWITCH($D$17,"Monthly",EDATE($C549,1),"Annually",EDATE($C549,12),"Weekly",$C549+7,"Bi-Weekly",$C549+14,"Semi-Monthly",$C549+15,"Semi-Annually",EDATE($C549,6),"Quarterly",EDATE($C549,3),""))</f>
        <v/>
      </c>
      <c r="D550" s="38" t="str">
        <f t="shared" si="37"/>
        <v/>
      </c>
      <c r="E550" s="38"/>
      <c r="F550" s="38" t="str">
        <f t="shared" si="34"/>
        <v/>
      </c>
      <c r="G550" s="38" t="str">
        <f t="shared" si="35"/>
        <v/>
      </c>
      <c r="H550" s="38" t="str">
        <f t="shared" si="36"/>
        <v/>
      </c>
      <c r="I550" s="38"/>
      <c r="J550" s="38" t="str">
        <f t="shared" si="39"/>
        <v/>
      </c>
    </row>
    <row r="551" spans="2:10" ht="20" customHeight="1" x14ac:dyDescent="0.35">
      <c r="B551" s="3" t="str">
        <f t="shared" si="38"/>
        <v/>
      </c>
      <c r="C551" s="37" t="str" cm="1">
        <f t="array" ref="C551">IF($B551="","",_xlfn.SWITCH($D$17,"Monthly",EDATE($C550,1),"Annually",EDATE($C550,12),"Weekly",$C550+7,"Bi-Weekly",$C550+14,"Semi-Monthly",$C550+15,"Semi-Annually",EDATE($C550,6),"Quarterly",EDATE($C550,3),""))</f>
        <v/>
      </c>
      <c r="D551" s="38" t="str">
        <f t="shared" si="37"/>
        <v/>
      </c>
      <c r="E551" s="38"/>
      <c r="F551" s="38" t="str">
        <f t="shared" ref="F551:F614" si="40">IF($B551="","",IF($D$8="Flat", $D$14*$D$15/$D$20, $H550*$D$15/$D$20))</f>
        <v/>
      </c>
      <c r="G551" s="38" t="str">
        <f t="shared" ref="G551:G614" si="41">IFERROR($D551 - $F551,"")</f>
        <v/>
      </c>
      <c r="H551" s="38" t="str">
        <f t="shared" ref="H551:H614" si="42">IFERROR(IF($G551="","",$H550-$E551-$G551),"")</f>
        <v/>
      </c>
      <c r="I551" s="38"/>
      <c r="J551" s="38" t="str">
        <f t="shared" si="39"/>
        <v/>
      </c>
    </row>
    <row r="552" spans="2:10" ht="20" customHeight="1" x14ac:dyDescent="0.35">
      <c r="B552" s="3" t="str">
        <f t="shared" si="38"/>
        <v/>
      </c>
      <c r="C552" s="37" t="str" cm="1">
        <f t="array" ref="C552">IF($B552="","",_xlfn.SWITCH($D$17,"Monthly",EDATE($C551,1),"Annually",EDATE($C551,12),"Weekly",$C551+7,"Bi-Weekly",$C551+14,"Semi-Monthly",$C551+15,"Semi-Annually",EDATE($C551,6),"Quarterly",EDATE($C551,3),""))</f>
        <v/>
      </c>
      <c r="D552" s="38" t="str">
        <f t="shared" si="37"/>
        <v/>
      </c>
      <c r="E552" s="38"/>
      <c r="F552" s="38" t="str">
        <f t="shared" si="40"/>
        <v/>
      </c>
      <c r="G552" s="38" t="str">
        <f t="shared" si="41"/>
        <v/>
      </c>
      <c r="H552" s="38" t="str">
        <f t="shared" si="42"/>
        <v/>
      </c>
      <c r="I552" s="38"/>
      <c r="J552" s="38" t="str">
        <f t="shared" si="39"/>
        <v/>
      </c>
    </row>
    <row r="553" spans="2:10" ht="20" customHeight="1" x14ac:dyDescent="0.35">
      <c r="B553" s="3" t="str">
        <f t="shared" si="38"/>
        <v/>
      </c>
      <c r="C553" s="37" t="str" cm="1">
        <f t="array" ref="C553">IF($B553="","",_xlfn.SWITCH($D$17,"Monthly",EDATE($C552,1),"Annually",EDATE($C552,12),"Weekly",$C552+7,"Bi-Weekly",$C552+14,"Semi-Monthly",$C552+15,"Semi-Annually",EDATE($C552,6),"Quarterly",EDATE($C552,3),""))</f>
        <v/>
      </c>
      <c r="D553" s="38" t="str">
        <f t="shared" si="37"/>
        <v/>
      </c>
      <c r="E553" s="38"/>
      <c r="F553" s="38" t="str">
        <f t="shared" si="40"/>
        <v/>
      </c>
      <c r="G553" s="38" t="str">
        <f t="shared" si="41"/>
        <v/>
      </c>
      <c r="H553" s="38" t="str">
        <f t="shared" si="42"/>
        <v/>
      </c>
      <c r="I553" s="38"/>
      <c r="J553" s="38" t="str">
        <f t="shared" si="39"/>
        <v/>
      </c>
    </row>
    <row r="554" spans="2:10" ht="20" customHeight="1" x14ac:dyDescent="0.35">
      <c r="B554" s="3" t="str">
        <f t="shared" si="38"/>
        <v/>
      </c>
      <c r="C554" s="37" t="str" cm="1">
        <f t="array" ref="C554">IF($B554="","",_xlfn.SWITCH($D$17,"Monthly",EDATE($C553,1),"Annually",EDATE($C553,12),"Weekly",$C553+7,"Bi-Weekly",$C553+14,"Semi-Monthly",$C553+15,"Semi-Annually",EDATE($C553,6),"Quarterly",EDATE($C553,3),""))</f>
        <v/>
      </c>
      <c r="D554" s="38" t="str">
        <f t="shared" si="37"/>
        <v/>
      </c>
      <c r="E554" s="38"/>
      <c r="F554" s="38" t="str">
        <f t="shared" si="40"/>
        <v/>
      </c>
      <c r="G554" s="38" t="str">
        <f t="shared" si="41"/>
        <v/>
      </c>
      <c r="H554" s="38" t="str">
        <f t="shared" si="42"/>
        <v/>
      </c>
      <c r="I554" s="38"/>
      <c r="J554" s="38" t="str">
        <f t="shared" si="39"/>
        <v/>
      </c>
    </row>
    <row r="555" spans="2:10" ht="20" customHeight="1" x14ac:dyDescent="0.35">
      <c r="B555" s="3" t="str">
        <f t="shared" si="38"/>
        <v/>
      </c>
      <c r="C555" s="37" t="str" cm="1">
        <f t="array" ref="C555">IF($B555="","",_xlfn.SWITCH($D$17,"Monthly",EDATE($C554,1),"Annually",EDATE($C554,12),"Weekly",$C554+7,"Bi-Weekly",$C554+14,"Semi-Monthly",$C554+15,"Semi-Annually",EDATE($C554,6),"Quarterly",EDATE($C554,3),""))</f>
        <v/>
      </c>
      <c r="D555" s="38" t="str">
        <f t="shared" si="37"/>
        <v/>
      </c>
      <c r="E555" s="38"/>
      <c r="F555" s="38" t="str">
        <f t="shared" si="40"/>
        <v/>
      </c>
      <c r="G555" s="38" t="str">
        <f t="shared" si="41"/>
        <v/>
      </c>
      <c r="H555" s="38" t="str">
        <f t="shared" si="42"/>
        <v/>
      </c>
      <c r="I555" s="38"/>
      <c r="J555" s="38" t="str">
        <f t="shared" si="39"/>
        <v/>
      </c>
    </row>
    <row r="556" spans="2:10" ht="20" customHeight="1" x14ac:dyDescent="0.35">
      <c r="B556" s="3" t="str">
        <f t="shared" si="38"/>
        <v/>
      </c>
      <c r="C556" s="37" t="str" cm="1">
        <f t="array" ref="C556">IF($B556="","",_xlfn.SWITCH($D$17,"Monthly",EDATE($C555,1),"Annually",EDATE($C555,12),"Weekly",$C555+7,"Bi-Weekly",$C555+14,"Semi-Monthly",$C555+15,"Semi-Annually",EDATE($C555,6),"Quarterly",EDATE($C555,3),""))</f>
        <v/>
      </c>
      <c r="D556" s="38" t="str">
        <f t="shared" si="37"/>
        <v/>
      </c>
      <c r="E556" s="38"/>
      <c r="F556" s="38" t="str">
        <f t="shared" si="40"/>
        <v/>
      </c>
      <c r="G556" s="38" t="str">
        <f t="shared" si="41"/>
        <v/>
      </c>
      <c r="H556" s="38" t="str">
        <f t="shared" si="42"/>
        <v/>
      </c>
      <c r="I556" s="38"/>
      <c r="J556" s="38" t="str">
        <f t="shared" si="39"/>
        <v/>
      </c>
    </row>
    <row r="557" spans="2:10" ht="20" customHeight="1" x14ac:dyDescent="0.35">
      <c r="B557" s="3" t="str">
        <f t="shared" si="38"/>
        <v/>
      </c>
      <c r="C557" s="37" t="str" cm="1">
        <f t="array" ref="C557">IF($B557="","",_xlfn.SWITCH($D$17,"Monthly",EDATE($C556,1),"Annually",EDATE($C556,12),"Weekly",$C556+7,"Bi-Weekly",$C556+14,"Semi-Monthly",$C556+15,"Semi-Annually",EDATE($C556,6),"Quarterly",EDATE($C556,3),""))</f>
        <v/>
      </c>
      <c r="D557" s="38" t="str">
        <f t="shared" si="37"/>
        <v/>
      </c>
      <c r="E557" s="38"/>
      <c r="F557" s="38" t="str">
        <f t="shared" si="40"/>
        <v/>
      </c>
      <c r="G557" s="38" t="str">
        <f t="shared" si="41"/>
        <v/>
      </c>
      <c r="H557" s="38" t="str">
        <f t="shared" si="42"/>
        <v/>
      </c>
      <c r="I557" s="38"/>
      <c r="J557" s="38" t="str">
        <f t="shared" si="39"/>
        <v/>
      </c>
    </row>
    <row r="558" spans="2:10" ht="20" customHeight="1" x14ac:dyDescent="0.35">
      <c r="B558" s="3" t="str">
        <f t="shared" si="38"/>
        <v/>
      </c>
      <c r="C558" s="37" t="str" cm="1">
        <f t="array" ref="C558">IF($B558="","",_xlfn.SWITCH($D$17,"Monthly",EDATE($C557,1),"Annually",EDATE($C557,12),"Weekly",$C557+7,"Bi-Weekly",$C557+14,"Semi-Monthly",$C557+15,"Semi-Annually",EDATE($C557,6),"Quarterly",EDATE($C557,3),""))</f>
        <v/>
      </c>
      <c r="D558" s="38" t="str">
        <f t="shared" si="37"/>
        <v/>
      </c>
      <c r="E558" s="38"/>
      <c r="F558" s="38" t="str">
        <f t="shared" si="40"/>
        <v/>
      </c>
      <c r="G558" s="38" t="str">
        <f t="shared" si="41"/>
        <v/>
      </c>
      <c r="H558" s="38" t="str">
        <f t="shared" si="42"/>
        <v/>
      </c>
      <c r="I558" s="38"/>
      <c r="J558" s="38" t="str">
        <f t="shared" si="39"/>
        <v/>
      </c>
    </row>
    <row r="559" spans="2:10" ht="20" customHeight="1" x14ac:dyDescent="0.35">
      <c r="B559" s="3" t="str">
        <f t="shared" si="38"/>
        <v/>
      </c>
      <c r="C559" s="37" t="str" cm="1">
        <f t="array" ref="C559">IF($B559="","",_xlfn.SWITCH($D$17,"Monthly",EDATE($C558,1),"Annually",EDATE($C558,12),"Weekly",$C558+7,"Bi-Weekly",$C558+14,"Semi-Monthly",$C558+15,"Semi-Annually",EDATE($C558,6),"Quarterly",EDATE($C558,3),""))</f>
        <v/>
      </c>
      <c r="D559" s="38" t="str">
        <f t="shared" si="37"/>
        <v/>
      </c>
      <c r="E559" s="38"/>
      <c r="F559" s="38" t="str">
        <f t="shared" si="40"/>
        <v/>
      </c>
      <c r="G559" s="38" t="str">
        <f t="shared" si="41"/>
        <v/>
      </c>
      <c r="H559" s="38" t="str">
        <f t="shared" si="42"/>
        <v/>
      </c>
      <c r="I559" s="38"/>
      <c r="J559" s="38" t="str">
        <f t="shared" si="39"/>
        <v/>
      </c>
    </row>
    <row r="560" spans="2:10" ht="20" customHeight="1" x14ac:dyDescent="0.35">
      <c r="B560" s="3" t="str">
        <f t="shared" si="38"/>
        <v/>
      </c>
      <c r="C560" s="37" t="str" cm="1">
        <f t="array" ref="C560">IF($B560="","",_xlfn.SWITCH($D$17,"Monthly",EDATE($C559,1),"Annually",EDATE($C559,12),"Weekly",$C559+7,"Bi-Weekly",$C559+14,"Semi-Monthly",$C559+15,"Semi-Annually",EDATE($C559,6),"Quarterly",EDATE($C559,3),""))</f>
        <v/>
      </c>
      <c r="D560" s="38" t="str">
        <f t="shared" si="37"/>
        <v/>
      </c>
      <c r="E560" s="38"/>
      <c r="F560" s="38" t="str">
        <f t="shared" si="40"/>
        <v/>
      </c>
      <c r="G560" s="38" t="str">
        <f t="shared" si="41"/>
        <v/>
      </c>
      <c r="H560" s="38" t="str">
        <f t="shared" si="42"/>
        <v/>
      </c>
      <c r="I560" s="38"/>
      <c r="J560" s="38" t="str">
        <f t="shared" si="39"/>
        <v/>
      </c>
    </row>
    <row r="561" spans="2:10" ht="20" customHeight="1" x14ac:dyDescent="0.35">
      <c r="B561" s="3" t="str">
        <f t="shared" si="38"/>
        <v/>
      </c>
      <c r="C561" s="37" t="str" cm="1">
        <f t="array" ref="C561">IF($B561="","",_xlfn.SWITCH($D$17,"Monthly",EDATE($C560,1),"Annually",EDATE($C560,12),"Weekly",$C560+7,"Bi-Weekly",$C560+14,"Semi-Monthly",$C560+15,"Semi-Annually",EDATE($C560,6),"Quarterly",EDATE($C560,3),""))</f>
        <v/>
      </c>
      <c r="D561" s="38" t="str">
        <f t="shared" si="37"/>
        <v/>
      </c>
      <c r="E561" s="38"/>
      <c r="F561" s="38" t="str">
        <f t="shared" si="40"/>
        <v/>
      </c>
      <c r="G561" s="38" t="str">
        <f t="shared" si="41"/>
        <v/>
      </c>
      <c r="H561" s="38" t="str">
        <f t="shared" si="42"/>
        <v/>
      </c>
      <c r="I561" s="38"/>
      <c r="J561" s="38" t="str">
        <f t="shared" si="39"/>
        <v/>
      </c>
    </row>
    <row r="562" spans="2:10" ht="20" customHeight="1" x14ac:dyDescent="0.35">
      <c r="B562" s="3" t="str">
        <f t="shared" si="38"/>
        <v/>
      </c>
      <c r="C562" s="37" t="str" cm="1">
        <f t="array" ref="C562">IF($B562="","",_xlfn.SWITCH($D$17,"Monthly",EDATE($C561,1),"Annually",EDATE($C561,12),"Weekly",$C561+7,"Bi-Weekly",$C561+14,"Semi-Monthly",$C561+15,"Semi-Annually",EDATE($C561,6),"Quarterly",EDATE($C561,3),""))</f>
        <v/>
      </c>
      <c r="D562" s="38" t="str">
        <f t="shared" si="37"/>
        <v/>
      </c>
      <c r="E562" s="38"/>
      <c r="F562" s="38" t="str">
        <f t="shared" si="40"/>
        <v/>
      </c>
      <c r="G562" s="38" t="str">
        <f t="shared" si="41"/>
        <v/>
      </c>
      <c r="H562" s="38" t="str">
        <f t="shared" si="42"/>
        <v/>
      </c>
      <c r="I562" s="38"/>
      <c r="J562" s="38" t="str">
        <f t="shared" si="39"/>
        <v/>
      </c>
    </row>
    <row r="563" spans="2:10" ht="20" customHeight="1" x14ac:dyDescent="0.35">
      <c r="B563" s="3" t="str">
        <f t="shared" si="38"/>
        <v/>
      </c>
      <c r="C563" s="37" t="str" cm="1">
        <f t="array" ref="C563">IF($B563="","",_xlfn.SWITCH($D$17,"Monthly",EDATE($C562,1),"Annually",EDATE($C562,12),"Weekly",$C562+7,"Bi-Weekly",$C562+14,"Semi-Monthly",$C562+15,"Semi-Annually",EDATE($C562,6),"Quarterly",EDATE($C562,3),""))</f>
        <v/>
      </c>
      <c r="D563" s="38" t="str">
        <f t="shared" si="37"/>
        <v/>
      </c>
      <c r="E563" s="38"/>
      <c r="F563" s="38" t="str">
        <f t="shared" si="40"/>
        <v/>
      </c>
      <c r="G563" s="38" t="str">
        <f t="shared" si="41"/>
        <v/>
      </c>
      <c r="H563" s="38" t="str">
        <f t="shared" si="42"/>
        <v/>
      </c>
      <c r="I563" s="38"/>
      <c r="J563" s="38" t="str">
        <f t="shared" si="39"/>
        <v/>
      </c>
    </row>
    <row r="564" spans="2:10" ht="20" customHeight="1" x14ac:dyDescent="0.35">
      <c r="B564" s="3" t="str">
        <f t="shared" si="38"/>
        <v/>
      </c>
      <c r="C564" s="37" t="str" cm="1">
        <f t="array" ref="C564">IF($B564="","",_xlfn.SWITCH($D$17,"Monthly",EDATE($C563,1),"Annually",EDATE($C563,12),"Weekly",$C563+7,"Bi-Weekly",$C563+14,"Semi-Monthly",$C563+15,"Semi-Annually",EDATE($C563,6),"Quarterly",EDATE($C563,3),""))</f>
        <v/>
      </c>
      <c r="D564" s="38" t="str">
        <f t="shared" si="37"/>
        <v/>
      </c>
      <c r="E564" s="38"/>
      <c r="F564" s="38" t="str">
        <f t="shared" si="40"/>
        <v/>
      </c>
      <c r="G564" s="38" t="str">
        <f t="shared" si="41"/>
        <v/>
      </c>
      <c r="H564" s="38" t="str">
        <f t="shared" si="42"/>
        <v/>
      </c>
      <c r="I564" s="38"/>
      <c r="J564" s="38" t="str">
        <f t="shared" si="39"/>
        <v/>
      </c>
    </row>
    <row r="565" spans="2:10" ht="20" customHeight="1" x14ac:dyDescent="0.35">
      <c r="B565" s="3" t="str">
        <f t="shared" si="38"/>
        <v/>
      </c>
      <c r="C565" s="37" t="str" cm="1">
        <f t="array" ref="C565">IF($B565="","",_xlfn.SWITCH($D$17,"Monthly",EDATE($C564,1),"Annually",EDATE($C564,12),"Weekly",$C564+7,"Bi-Weekly",$C564+14,"Semi-Monthly",$C564+15,"Semi-Annually",EDATE($C564,6),"Quarterly",EDATE($C564,3),""))</f>
        <v/>
      </c>
      <c r="D565" s="38" t="str">
        <f t="shared" si="37"/>
        <v/>
      </c>
      <c r="E565" s="38"/>
      <c r="F565" s="38" t="str">
        <f t="shared" si="40"/>
        <v/>
      </c>
      <c r="G565" s="38" t="str">
        <f t="shared" si="41"/>
        <v/>
      </c>
      <c r="H565" s="38" t="str">
        <f t="shared" si="42"/>
        <v/>
      </c>
      <c r="I565" s="38"/>
      <c r="J565" s="38" t="str">
        <f t="shared" si="39"/>
        <v/>
      </c>
    </row>
    <row r="566" spans="2:10" ht="20" customHeight="1" x14ac:dyDescent="0.35">
      <c r="B566" s="3" t="str">
        <f t="shared" si="38"/>
        <v/>
      </c>
      <c r="C566" s="37" t="str" cm="1">
        <f t="array" ref="C566">IF($B566="","",_xlfn.SWITCH($D$17,"Monthly",EDATE($C565,1),"Annually",EDATE($C565,12),"Weekly",$C565+7,"Bi-Weekly",$C565+14,"Semi-Monthly",$C565+15,"Semi-Annually",EDATE($C565,6),"Quarterly",EDATE($C565,3),""))</f>
        <v/>
      </c>
      <c r="D566" s="38" t="str">
        <f t="shared" si="37"/>
        <v/>
      </c>
      <c r="E566" s="38"/>
      <c r="F566" s="38" t="str">
        <f t="shared" si="40"/>
        <v/>
      </c>
      <c r="G566" s="38" t="str">
        <f t="shared" si="41"/>
        <v/>
      </c>
      <c r="H566" s="38" t="str">
        <f t="shared" si="42"/>
        <v/>
      </c>
      <c r="I566" s="38"/>
      <c r="J566" s="38" t="str">
        <f t="shared" si="39"/>
        <v/>
      </c>
    </row>
    <row r="567" spans="2:10" ht="20" customHeight="1" x14ac:dyDescent="0.35">
      <c r="B567" s="3" t="str">
        <f t="shared" si="38"/>
        <v/>
      </c>
      <c r="C567" s="37" t="str" cm="1">
        <f t="array" ref="C567">IF($B567="","",_xlfn.SWITCH($D$17,"Monthly",EDATE($C566,1),"Annually",EDATE($C566,12),"Weekly",$C566+7,"Bi-Weekly",$C566+14,"Semi-Monthly",$C566+15,"Semi-Annually",EDATE($C566,6),"Quarterly",EDATE($C566,3),""))</f>
        <v/>
      </c>
      <c r="D567" s="38" t="str">
        <f t="shared" si="37"/>
        <v/>
      </c>
      <c r="E567" s="38"/>
      <c r="F567" s="38" t="str">
        <f t="shared" si="40"/>
        <v/>
      </c>
      <c r="G567" s="38" t="str">
        <f t="shared" si="41"/>
        <v/>
      </c>
      <c r="H567" s="38" t="str">
        <f t="shared" si="42"/>
        <v/>
      </c>
      <c r="I567" s="38"/>
      <c r="J567" s="38" t="str">
        <f t="shared" si="39"/>
        <v/>
      </c>
    </row>
    <row r="568" spans="2:10" ht="20" customHeight="1" x14ac:dyDescent="0.35">
      <c r="B568" s="3" t="str">
        <f t="shared" si="38"/>
        <v/>
      </c>
      <c r="C568" s="37" t="str" cm="1">
        <f t="array" ref="C568">IF($B568="","",_xlfn.SWITCH($D$17,"Monthly",EDATE($C567,1),"Annually",EDATE($C567,12),"Weekly",$C567+7,"Bi-Weekly",$C567+14,"Semi-Monthly",$C567+15,"Semi-Annually",EDATE($C567,6),"Quarterly",EDATE($C567,3),""))</f>
        <v/>
      </c>
      <c r="D568" s="38" t="str">
        <f t="shared" si="37"/>
        <v/>
      </c>
      <c r="E568" s="38"/>
      <c r="F568" s="38" t="str">
        <f t="shared" si="40"/>
        <v/>
      </c>
      <c r="G568" s="38" t="str">
        <f t="shared" si="41"/>
        <v/>
      </c>
      <c r="H568" s="38" t="str">
        <f t="shared" si="42"/>
        <v/>
      </c>
      <c r="I568" s="38"/>
      <c r="J568" s="38" t="str">
        <f t="shared" si="39"/>
        <v/>
      </c>
    </row>
    <row r="569" spans="2:10" ht="20" customHeight="1" x14ac:dyDescent="0.35">
      <c r="B569" s="3" t="str">
        <f t="shared" si="38"/>
        <v/>
      </c>
      <c r="C569" s="37" t="str" cm="1">
        <f t="array" ref="C569">IF($B569="","",_xlfn.SWITCH($D$17,"Monthly",EDATE($C568,1),"Annually",EDATE($C568,12),"Weekly",$C568+7,"Bi-Weekly",$C568+14,"Semi-Monthly",$C568+15,"Semi-Annually",EDATE($C568,6),"Quarterly",EDATE($C568,3),""))</f>
        <v/>
      </c>
      <c r="D569" s="38" t="str">
        <f t="shared" si="37"/>
        <v/>
      </c>
      <c r="E569" s="38"/>
      <c r="F569" s="38" t="str">
        <f t="shared" si="40"/>
        <v/>
      </c>
      <c r="G569" s="38" t="str">
        <f t="shared" si="41"/>
        <v/>
      </c>
      <c r="H569" s="38" t="str">
        <f t="shared" si="42"/>
        <v/>
      </c>
      <c r="I569" s="38"/>
      <c r="J569" s="38" t="str">
        <f t="shared" si="39"/>
        <v/>
      </c>
    </row>
    <row r="570" spans="2:10" ht="20" customHeight="1" x14ac:dyDescent="0.35">
      <c r="B570" s="3" t="str">
        <f t="shared" si="38"/>
        <v/>
      </c>
      <c r="C570" s="37" t="str" cm="1">
        <f t="array" ref="C570">IF($B570="","",_xlfn.SWITCH($D$17,"Monthly",EDATE($C569,1),"Annually",EDATE($C569,12),"Weekly",$C569+7,"Bi-Weekly",$C569+14,"Semi-Monthly",$C569+15,"Semi-Annually",EDATE($C569,6),"Quarterly",EDATE($C569,3),""))</f>
        <v/>
      </c>
      <c r="D570" s="38" t="str">
        <f t="shared" si="37"/>
        <v/>
      </c>
      <c r="E570" s="38"/>
      <c r="F570" s="38" t="str">
        <f t="shared" si="40"/>
        <v/>
      </c>
      <c r="G570" s="38" t="str">
        <f t="shared" si="41"/>
        <v/>
      </c>
      <c r="H570" s="38" t="str">
        <f t="shared" si="42"/>
        <v/>
      </c>
      <c r="I570" s="38"/>
      <c r="J570" s="38" t="str">
        <f t="shared" si="39"/>
        <v/>
      </c>
    </row>
    <row r="571" spans="2:10" ht="20" customHeight="1" x14ac:dyDescent="0.35">
      <c r="B571" s="3" t="str">
        <f t="shared" si="38"/>
        <v/>
      </c>
      <c r="C571" s="37" t="str" cm="1">
        <f t="array" ref="C571">IF($B571="","",_xlfn.SWITCH($D$17,"Monthly",EDATE($C570,1),"Annually",EDATE($C570,12),"Weekly",$C570+7,"Bi-Weekly",$C570+14,"Semi-Monthly",$C570+15,"Semi-Annually",EDATE($C570,6),"Quarterly",EDATE($C570,3),""))</f>
        <v/>
      </c>
      <c r="D571" s="38" t="str">
        <f t="shared" si="37"/>
        <v/>
      </c>
      <c r="E571" s="38"/>
      <c r="F571" s="38" t="str">
        <f t="shared" si="40"/>
        <v/>
      </c>
      <c r="G571" s="38" t="str">
        <f t="shared" si="41"/>
        <v/>
      </c>
      <c r="H571" s="38" t="str">
        <f t="shared" si="42"/>
        <v/>
      </c>
      <c r="I571" s="38"/>
      <c r="J571" s="38" t="str">
        <f t="shared" si="39"/>
        <v/>
      </c>
    </row>
    <row r="572" spans="2:10" ht="20" customHeight="1" x14ac:dyDescent="0.35">
      <c r="B572" s="3" t="str">
        <f t="shared" si="38"/>
        <v/>
      </c>
      <c r="C572" s="37" t="str" cm="1">
        <f t="array" ref="C572">IF($B572="","",_xlfn.SWITCH($D$17,"Monthly",EDATE($C571,1),"Annually",EDATE($C571,12),"Weekly",$C571+7,"Bi-Weekly",$C571+14,"Semi-Monthly",$C571+15,"Semi-Annually",EDATE($C571,6),"Quarterly",EDATE($C571,3),""))</f>
        <v/>
      </c>
      <c r="D572" s="38" t="str">
        <f t="shared" si="37"/>
        <v/>
      </c>
      <c r="E572" s="38"/>
      <c r="F572" s="38" t="str">
        <f t="shared" si="40"/>
        <v/>
      </c>
      <c r="G572" s="38" t="str">
        <f t="shared" si="41"/>
        <v/>
      </c>
      <c r="H572" s="38" t="str">
        <f t="shared" si="42"/>
        <v/>
      </c>
      <c r="I572" s="38"/>
      <c r="J572" s="38" t="str">
        <f t="shared" si="39"/>
        <v/>
      </c>
    </row>
    <row r="573" spans="2:10" ht="20" customHeight="1" x14ac:dyDescent="0.35">
      <c r="B573" s="3" t="str">
        <f t="shared" si="38"/>
        <v/>
      </c>
      <c r="C573" s="37" t="str" cm="1">
        <f t="array" ref="C573">IF($B573="","",_xlfn.SWITCH($D$17,"Monthly",EDATE($C572,1),"Annually",EDATE($C572,12),"Weekly",$C572+7,"Bi-Weekly",$C572+14,"Semi-Monthly",$C572+15,"Semi-Annually",EDATE($C572,6),"Quarterly",EDATE($C572,3),""))</f>
        <v/>
      </c>
      <c r="D573" s="38" t="str">
        <f t="shared" si="37"/>
        <v/>
      </c>
      <c r="E573" s="38"/>
      <c r="F573" s="38" t="str">
        <f t="shared" si="40"/>
        <v/>
      </c>
      <c r="G573" s="38" t="str">
        <f t="shared" si="41"/>
        <v/>
      </c>
      <c r="H573" s="38" t="str">
        <f t="shared" si="42"/>
        <v/>
      </c>
      <c r="I573" s="38"/>
      <c r="J573" s="38" t="str">
        <f t="shared" si="39"/>
        <v/>
      </c>
    </row>
    <row r="574" spans="2:10" ht="20" customHeight="1" x14ac:dyDescent="0.35">
      <c r="B574" s="3" t="str">
        <f t="shared" si="38"/>
        <v/>
      </c>
      <c r="C574" s="37" t="str" cm="1">
        <f t="array" ref="C574">IF($B574="","",_xlfn.SWITCH($D$17,"Monthly",EDATE($C573,1),"Annually",EDATE($C573,12),"Weekly",$C573+7,"Bi-Weekly",$C573+14,"Semi-Monthly",$C573+15,"Semi-Annually",EDATE($C573,6),"Quarterly",EDATE($C573,3),""))</f>
        <v/>
      </c>
      <c r="D574" s="38" t="str">
        <f t="shared" si="37"/>
        <v/>
      </c>
      <c r="E574" s="38"/>
      <c r="F574" s="38" t="str">
        <f t="shared" si="40"/>
        <v/>
      </c>
      <c r="G574" s="38" t="str">
        <f t="shared" si="41"/>
        <v/>
      </c>
      <c r="H574" s="38" t="str">
        <f t="shared" si="42"/>
        <v/>
      </c>
      <c r="I574" s="38"/>
      <c r="J574" s="38" t="str">
        <f t="shared" si="39"/>
        <v/>
      </c>
    </row>
    <row r="575" spans="2:10" ht="20" customHeight="1" x14ac:dyDescent="0.35">
      <c r="B575" s="3" t="str">
        <f t="shared" si="38"/>
        <v/>
      </c>
      <c r="C575" s="37" t="str" cm="1">
        <f t="array" ref="C575">IF($B575="","",_xlfn.SWITCH($D$17,"Monthly",EDATE($C574,1),"Annually",EDATE($C574,12),"Weekly",$C574+7,"Bi-Weekly",$C574+14,"Semi-Monthly",$C574+15,"Semi-Annually",EDATE($C574,6),"Quarterly",EDATE($C574,3),""))</f>
        <v/>
      </c>
      <c r="D575" s="38" t="str">
        <f t="shared" si="37"/>
        <v/>
      </c>
      <c r="E575" s="38"/>
      <c r="F575" s="38" t="str">
        <f t="shared" si="40"/>
        <v/>
      </c>
      <c r="G575" s="38" t="str">
        <f t="shared" si="41"/>
        <v/>
      </c>
      <c r="H575" s="38" t="str">
        <f t="shared" si="42"/>
        <v/>
      </c>
      <c r="I575" s="38"/>
      <c r="J575" s="38" t="str">
        <f t="shared" si="39"/>
        <v/>
      </c>
    </row>
    <row r="576" spans="2:10" ht="20" customHeight="1" x14ac:dyDescent="0.35">
      <c r="B576" s="3" t="str">
        <f t="shared" si="38"/>
        <v/>
      </c>
      <c r="C576" s="37" t="str" cm="1">
        <f t="array" ref="C576">IF($B576="","",_xlfn.SWITCH($D$17,"Monthly",EDATE($C575,1),"Annually",EDATE($C575,12),"Weekly",$C575+7,"Bi-Weekly",$C575+14,"Semi-Monthly",$C575+15,"Semi-Annually",EDATE($C575,6),"Quarterly",EDATE($C575,3),""))</f>
        <v/>
      </c>
      <c r="D576" s="38" t="str">
        <f t="shared" si="37"/>
        <v/>
      </c>
      <c r="E576" s="38"/>
      <c r="F576" s="38" t="str">
        <f t="shared" si="40"/>
        <v/>
      </c>
      <c r="G576" s="38" t="str">
        <f t="shared" si="41"/>
        <v/>
      </c>
      <c r="H576" s="38" t="str">
        <f t="shared" si="42"/>
        <v/>
      </c>
      <c r="I576" s="38"/>
      <c r="J576" s="38" t="str">
        <f t="shared" si="39"/>
        <v/>
      </c>
    </row>
    <row r="577" spans="2:10" ht="20" customHeight="1" x14ac:dyDescent="0.35">
      <c r="B577" s="3" t="str">
        <f t="shared" si="38"/>
        <v/>
      </c>
      <c r="C577" s="37" t="str" cm="1">
        <f t="array" ref="C577">IF($B577="","",_xlfn.SWITCH($D$17,"Monthly",EDATE($C576,1),"Annually",EDATE($C576,12),"Weekly",$C576+7,"Bi-Weekly",$C576+14,"Semi-Monthly",$C576+15,"Semi-Annually",EDATE($C576,6),"Quarterly",EDATE($C576,3),""))</f>
        <v/>
      </c>
      <c r="D577" s="38" t="str">
        <f t="shared" si="37"/>
        <v/>
      </c>
      <c r="E577" s="38"/>
      <c r="F577" s="38" t="str">
        <f t="shared" si="40"/>
        <v/>
      </c>
      <c r="G577" s="38" t="str">
        <f t="shared" si="41"/>
        <v/>
      </c>
      <c r="H577" s="38" t="str">
        <f t="shared" si="42"/>
        <v/>
      </c>
      <c r="I577" s="38"/>
      <c r="J577" s="38" t="str">
        <f t="shared" si="39"/>
        <v/>
      </c>
    </row>
    <row r="578" spans="2:10" ht="20" customHeight="1" x14ac:dyDescent="0.35">
      <c r="B578" s="3" t="str">
        <f t="shared" si="38"/>
        <v/>
      </c>
      <c r="C578" s="37" t="str" cm="1">
        <f t="array" ref="C578">IF($B578="","",_xlfn.SWITCH($D$17,"Monthly",EDATE($C577,1),"Annually",EDATE($C577,12),"Weekly",$C577+7,"Bi-Weekly",$C577+14,"Semi-Monthly",$C577+15,"Semi-Annually",EDATE($C577,6),"Quarterly",EDATE($C577,3),""))</f>
        <v/>
      </c>
      <c r="D578" s="38" t="str">
        <f t="shared" si="37"/>
        <v/>
      </c>
      <c r="E578" s="38"/>
      <c r="F578" s="38" t="str">
        <f t="shared" si="40"/>
        <v/>
      </c>
      <c r="G578" s="38" t="str">
        <f t="shared" si="41"/>
        <v/>
      </c>
      <c r="H578" s="38" t="str">
        <f t="shared" si="42"/>
        <v/>
      </c>
      <c r="I578" s="38"/>
      <c r="J578" s="38" t="str">
        <f t="shared" si="39"/>
        <v/>
      </c>
    </row>
    <row r="579" spans="2:10" ht="20" customHeight="1" x14ac:dyDescent="0.35">
      <c r="B579" s="3" t="str">
        <f t="shared" si="38"/>
        <v/>
      </c>
      <c r="C579" s="37" t="str" cm="1">
        <f t="array" ref="C579">IF($B579="","",_xlfn.SWITCH($D$17,"Monthly",EDATE($C578,1),"Annually",EDATE($C578,12),"Weekly",$C578+7,"Bi-Weekly",$C578+14,"Semi-Monthly",$C578+15,"Semi-Annually",EDATE($C578,6),"Quarterly",EDATE($C578,3),""))</f>
        <v/>
      </c>
      <c r="D579" s="38" t="str">
        <f t="shared" si="37"/>
        <v/>
      </c>
      <c r="E579" s="38"/>
      <c r="F579" s="38" t="str">
        <f t="shared" si="40"/>
        <v/>
      </c>
      <c r="G579" s="38" t="str">
        <f t="shared" si="41"/>
        <v/>
      </c>
      <c r="H579" s="38" t="str">
        <f t="shared" si="42"/>
        <v/>
      </c>
      <c r="I579" s="38"/>
      <c r="J579" s="38" t="str">
        <f t="shared" si="39"/>
        <v/>
      </c>
    </row>
    <row r="580" spans="2:10" ht="20" customHeight="1" x14ac:dyDescent="0.35">
      <c r="B580" s="3" t="str">
        <f t="shared" si="38"/>
        <v/>
      </c>
      <c r="C580" s="37" t="str" cm="1">
        <f t="array" ref="C580">IF($B580="","",_xlfn.SWITCH($D$17,"Monthly",EDATE($C579,1),"Annually",EDATE($C579,12),"Weekly",$C579+7,"Bi-Weekly",$C579+14,"Semi-Monthly",$C579+15,"Semi-Annually",EDATE($C579,6),"Quarterly",EDATE($C579,3),""))</f>
        <v/>
      </c>
      <c r="D580" s="38" t="str">
        <f t="shared" si="37"/>
        <v/>
      </c>
      <c r="E580" s="38"/>
      <c r="F580" s="38" t="str">
        <f t="shared" si="40"/>
        <v/>
      </c>
      <c r="G580" s="38" t="str">
        <f t="shared" si="41"/>
        <v/>
      </c>
      <c r="H580" s="38" t="str">
        <f t="shared" si="42"/>
        <v/>
      </c>
      <c r="I580" s="38"/>
      <c r="J580" s="38" t="str">
        <f t="shared" si="39"/>
        <v/>
      </c>
    </row>
    <row r="581" spans="2:10" ht="20" customHeight="1" x14ac:dyDescent="0.35">
      <c r="B581" s="3" t="str">
        <f t="shared" si="38"/>
        <v/>
      </c>
      <c r="C581" s="37" t="str" cm="1">
        <f t="array" ref="C581">IF($B581="","",_xlfn.SWITCH($D$17,"Monthly",EDATE($C580,1),"Annually",EDATE($C580,12),"Weekly",$C580+7,"Bi-Weekly",$C580+14,"Semi-Monthly",$C580+15,"Semi-Annually",EDATE($C580,6),"Quarterly",EDATE($C580,3),""))</f>
        <v/>
      </c>
      <c r="D581" s="38" t="str">
        <f t="shared" si="37"/>
        <v/>
      </c>
      <c r="E581" s="38"/>
      <c r="F581" s="38" t="str">
        <f t="shared" si="40"/>
        <v/>
      </c>
      <c r="G581" s="38" t="str">
        <f t="shared" si="41"/>
        <v/>
      </c>
      <c r="H581" s="38" t="str">
        <f t="shared" si="42"/>
        <v/>
      </c>
      <c r="I581" s="38"/>
      <c r="J581" s="38" t="str">
        <f t="shared" si="39"/>
        <v/>
      </c>
    </row>
    <row r="582" spans="2:10" ht="20" customHeight="1" x14ac:dyDescent="0.35">
      <c r="B582" s="3" t="str">
        <f t="shared" si="38"/>
        <v/>
      </c>
      <c r="C582" s="37" t="str" cm="1">
        <f t="array" ref="C582">IF($B582="","",_xlfn.SWITCH($D$17,"Monthly",EDATE($C581,1),"Annually",EDATE($C581,12),"Weekly",$C581+7,"Bi-Weekly",$C581+14,"Semi-Monthly",$C581+15,"Semi-Annually",EDATE($C581,6),"Quarterly",EDATE($C581,3),""))</f>
        <v/>
      </c>
      <c r="D582" s="38" t="str">
        <f t="shared" si="37"/>
        <v/>
      </c>
      <c r="E582" s="38"/>
      <c r="F582" s="38" t="str">
        <f t="shared" si="40"/>
        <v/>
      </c>
      <c r="G582" s="38" t="str">
        <f t="shared" si="41"/>
        <v/>
      </c>
      <c r="H582" s="38" t="str">
        <f t="shared" si="42"/>
        <v/>
      </c>
      <c r="I582" s="38"/>
      <c r="J582" s="38" t="str">
        <f t="shared" si="39"/>
        <v/>
      </c>
    </row>
    <row r="583" spans="2:10" ht="20" customHeight="1" x14ac:dyDescent="0.35">
      <c r="B583" s="3" t="str">
        <f t="shared" si="38"/>
        <v/>
      </c>
      <c r="C583" s="37" t="str" cm="1">
        <f t="array" ref="C583">IF($B583="","",_xlfn.SWITCH($D$17,"Monthly",EDATE($C582,1),"Annually",EDATE($C582,12),"Weekly",$C582+7,"Bi-Weekly",$C582+14,"Semi-Monthly",$C582+15,"Semi-Annually",EDATE($C582,6),"Quarterly",EDATE($C582,3),""))</f>
        <v/>
      </c>
      <c r="D583" s="38" t="str">
        <f t="shared" si="37"/>
        <v/>
      </c>
      <c r="E583" s="38"/>
      <c r="F583" s="38" t="str">
        <f t="shared" si="40"/>
        <v/>
      </c>
      <c r="G583" s="38" t="str">
        <f t="shared" si="41"/>
        <v/>
      </c>
      <c r="H583" s="38" t="str">
        <f t="shared" si="42"/>
        <v/>
      </c>
      <c r="I583" s="38"/>
      <c r="J583" s="38" t="str">
        <f t="shared" si="39"/>
        <v/>
      </c>
    </row>
    <row r="584" spans="2:10" ht="20" customHeight="1" x14ac:dyDescent="0.35">
      <c r="B584" s="3" t="str">
        <f t="shared" si="38"/>
        <v/>
      </c>
      <c r="C584" s="37" t="str" cm="1">
        <f t="array" ref="C584">IF($B584="","",_xlfn.SWITCH($D$17,"Monthly",EDATE($C583,1),"Annually",EDATE($C583,12),"Weekly",$C583+7,"Bi-Weekly",$C583+14,"Semi-Monthly",$C583+15,"Semi-Annually",EDATE($C583,6),"Quarterly",EDATE($C583,3),""))</f>
        <v/>
      </c>
      <c r="D584" s="38" t="str">
        <f t="shared" si="37"/>
        <v/>
      </c>
      <c r="E584" s="38"/>
      <c r="F584" s="38" t="str">
        <f t="shared" si="40"/>
        <v/>
      </c>
      <c r="G584" s="38" t="str">
        <f t="shared" si="41"/>
        <v/>
      </c>
      <c r="H584" s="38" t="str">
        <f t="shared" si="42"/>
        <v/>
      </c>
      <c r="I584" s="38"/>
      <c r="J584" s="38" t="str">
        <f t="shared" si="39"/>
        <v/>
      </c>
    </row>
    <row r="585" spans="2:10" ht="20" customHeight="1" x14ac:dyDescent="0.35">
      <c r="B585" s="3" t="str">
        <f t="shared" si="38"/>
        <v/>
      </c>
      <c r="C585" s="37" t="str" cm="1">
        <f t="array" ref="C585">IF($B585="","",_xlfn.SWITCH($D$17,"Monthly",EDATE($C584,1),"Annually",EDATE($C584,12),"Weekly",$C584+7,"Bi-Weekly",$C584+14,"Semi-Monthly",$C584+15,"Semi-Annually",EDATE($C584,6),"Quarterly",EDATE($C584,3),""))</f>
        <v/>
      </c>
      <c r="D585" s="38" t="str">
        <f t="shared" si="37"/>
        <v/>
      </c>
      <c r="E585" s="38"/>
      <c r="F585" s="38" t="str">
        <f t="shared" si="40"/>
        <v/>
      </c>
      <c r="G585" s="38" t="str">
        <f t="shared" si="41"/>
        <v/>
      </c>
      <c r="H585" s="38" t="str">
        <f t="shared" si="42"/>
        <v/>
      </c>
      <c r="I585" s="38"/>
      <c r="J585" s="38" t="str">
        <f t="shared" si="39"/>
        <v/>
      </c>
    </row>
    <row r="586" spans="2:10" ht="20" customHeight="1" x14ac:dyDescent="0.35">
      <c r="B586" s="3" t="str">
        <f t="shared" si="38"/>
        <v/>
      </c>
      <c r="C586" s="37" t="str" cm="1">
        <f t="array" ref="C586">IF($B586="","",_xlfn.SWITCH($D$17,"Monthly",EDATE($C585,1),"Annually",EDATE($C585,12),"Weekly",$C585+7,"Bi-Weekly",$C585+14,"Semi-Monthly",$C585+15,"Semi-Annually",EDATE($C585,6),"Quarterly",EDATE($C585,3),""))</f>
        <v/>
      </c>
      <c r="D586" s="38" t="str">
        <f t="shared" si="37"/>
        <v/>
      </c>
      <c r="E586" s="38"/>
      <c r="F586" s="38" t="str">
        <f t="shared" si="40"/>
        <v/>
      </c>
      <c r="G586" s="38" t="str">
        <f t="shared" si="41"/>
        <v/>
      </c>
      <c r="H586" s="38" t="str">
        <f t="shared" si="42"/>
        <v/>
      </c>
      <c r="I586" s="38"/>
      <c r="J586" s="38" t="str">
        <f t="shared" si="39"/>
        <v/>
      </c>
    </row>
    <row r="587" spans="2:10" ht="20" customHeight="1" x14ac:dyDescent="0.35">
      <c r="B587" s="3" t="str">
        <f t="shared" si="38"/>
        <v/>
      </c>
      <c r="C587" s="37" t="str" cm="1">
        <f t="array" ref="C587">IF($B587="","",_xlfn.SWITCH($D$17,"Monthly",EDATE($C586,1),"Annually",EDATE($C586,12),"Weekly",$C586+7,"Bi-Weekly",$C586+14,"Semi-Monthly",$C586+15,"Semi-Annually",EDATE($C586,6),"Quarterly",EDATE($C586,3),""))</f>
        <v/>
      </c>
      <c r="D587" s="38" t="str">
        <f t="shared" si="37"/>
        <v/>
      </c>
      <c r="E587" s="38"/>
      <c r="F587" s="38" t="str">
        <f t="shared" si="40"/>
        <v/>
      </c>
      <c r="G587" s="38" t="str">
        <f t="shared" si="41"/>
        <v/>
      </c>
      <c r="H587" s="38" t="str">
        <f t="shared" si="42"/>
        <v/>
      </c>
      <c r="I587" s="38"/>
      <c r="J587" s="38" t="str">
        <f t="shared" si="39"/>
        <v/>
      </c>
    </row>
    <row r="588" spans="2:10" ht="20" customHeight="1" x14ac:dyDescent="0.35">
      <c r="B588" s="3" t="str">
        <f t="shared" si="38"/>
        <v/>
      </c>
      <c r="C588" s="37" t="str" cm="1">
        <f t="array" ref="C588">IF($B588="","",_xlfn.SWITCH($D$17,"Monthly",EDATE($C587,1),"Annually",EDATE($C587,12),"Weekly",$C587+7,"Bi-Weekly",$C587+14,"Semi-Monthly",$C587+15,"Semi-Annually",EDATE($C587,6),"Quarterly",EDATE($C587,3),""))</f>
        <v/>
      </c>
      <c r="D588" s="38" t="str">
        <f t="shared" si="37"/>
        <v/>
      </c>
      <c r="E588" s="38"/>
      <c r="F588" s="38" t="str">
        <f t="shared" si="40"/>
        <v/>
      </c>
      <c r="G588" s="38" t="str">
        <f t="shared" si="41"/>
        <v/>
      </c>
      <c r="H588" s="38" t="str">
        <f t="shared" si="42"/>
        <v/>
      </c>
      <c r="I588" s="38"/>
      <c r="J588" s="38" t="str">
        <f t="shared" si="39"/>
        <v/>
      </c>
    </row>
    <row r="589" spans="2:10" ht="20" customHeight="1" x14ac:dyDescent="0.35">
      <c r="B589" s="3" t="str">
        <f t="shared" si="38"/>
        <v/>
      </c>
      <c r="C589" s="37" t="str" cm="1">
        <f t="array" ref="C589">IF($B589="","",_xlfn.SWITCH($D$17,"Monthly",EDATE($C588,1),"Annually",EDATE($C588,12),"Weekly",$C588+7,"Bi-Weekly",$C588+14,"Semi-Monthly",$C588+15,"Semi-Annually",EDATE($C588,6),"Quarterly",EDATE($C588,3),""))</f>
        <v/>
      </c>
      <c r="D589" s="38" t="str">
        <f t="shared" si="37"/>
        <v/>
      </c>
      <c r="E589" s="38"/>
      <c r="F589" s="38" t="str">
        <f t="shared" si="40"/>
        <v/>
      </c>
      <c r="G589" s="38" t="str">
        <f t="shared" si="41"/>
        <v/>
      </c>
      <c r="H589" s="38" t="str">
        <f t="shared" si="42"/>
        <v/>
      </c>
      <c r="I589" s="38"/>
      <c r="J589" s="38" t="str">
        <f t="shared" si="39"/>
        <v/>
      </c>
    </row>
    <row r="590" spans="2:10" ht="20" customHeight="1" x14ac:dyDescent="0.35">
      <c r="B590" s="3" t="str">
        <f t="shared" si="38"/>
        <v/>
      </c>
      <c r="C590" s="37" t="str" cm="1">
        <f t="array" ref="C590">IF($B590="","",_xlfn.SWITCH($D$17,"Monthly",EDATE($C589,1),"Annually",EDATE($C589,12),"Weekly",$C589+7,"Bi-Weekly",$C589+14,"Semi-Monthly",$C589+15,"Semi-Annually",EDATE($C589,6),"Quarterly",EDATE($C589,3),""))</f>
        <v/>
      </c>
      <c r="D590" s="38" t="str">
        <f t="shared" si="37"/>
        <v/>
      </c>
      <c r="E590" s="38"/>
      <c r="F590" s="38" t="str">
        <f t="shared" si="40"/>
        <v/>
      </c>
      <c r="G590" s="38" t="str">
        <f t="shared" si="41"/>
        <v/>
      </c>
      <c r="H590" s="38" t="str">
        <f t="shared" si="42"/>
        <v/>
      </c>
      <c r="I590" s="38"/>
      <c r="J590" s="38" t="str">
        <f t="shared" si="39"/>
        <v/>
      </c>
    </row>
    <row r="591" spans="2:10" ht="20" customHeight="1" x14ac:dyDescent="0.35">
      <c r="B591" s="3" t="str">
        <f t="shared" si="38"/>
        <v/>
      </c>
      <c r="C591" s="37" t="str" cm="1">
        <f t="array" ref="C591">IF($B591="","",_xlfn.SWITCH($D$17,"Monthly",EDATE($C590,1),"Annually",EDATE($C590,12),"Weekly",$C590+7,"Bi-Weekly",$C590+14,"Semi-Monthly",$C590+15,"Semi-Annually",EDATE($C590,6),"Quarterly",EDATE($C590,3),""))</f>
        <v/>
      </c>
      <c r="D591" s="38" t="str">
        <f t="shared" si="37"/>
        <v/>
      </c>
      <c r="E591" s="38"/>
      <c r="F591" s="38" t="str">
        <f t="shared" si="40"/>
        <v/>
      </c>
      <c r="G591" s="38" t="str">
        <f t="shared" si="41"/>
        <v/>
      </c>
      <c r="H591" s="38" t="str">
        <f t="shared" si="42"/>
        <v/>
      </c>
      <c r="I591" s="38"/>
      <c r="J591" s="38" t="str">
        <f t="shared" si="39"/>
        <v/>
      </c>
    </row>
    <row r="592" spans="2:10" ht="20" customHeight="1" x14ac:dyDescent="0.35">
      <c r="B592" s="3" t="str">
        <f t="shared" si="38"/>
        <v/>
      </c>
      <c r="C592" s="37" t="str" cm="1">
        <f t="array" ref="C592">IF($B592="","",_xlfn.SWITCH($D$17,"Monthly",EDATE($C591,1),"Annually",EDATE($C591,12),"Weekly",$C591+7,"Bi-Weekly",$C591+14,"Semi-Monthly",$C591+15,"Semi-Annually",EDATE($C591,6),"Quarterly",EDATE($C591,3),""))</f>
        <v/>
      </c>
      <c r="D592" s="38" t="str">
        <f t="shared" si="37"/>
        <v/>
      </c>
      <c r="E592" s="38"/>
      <c r="F592" s="38" t="str">
        <f t="shared" si="40"/>
        <v/>
      </c>
      <c r="G592" s="38" t="str">
        <f t="shared" si="41"/>
        <v/>
      </c>
      <c r="H592" s="38" t="str">
        <f t="shared" si="42"/>
        <v/>
      </c>
      <c r="I592" s="38"/>
      <c r="J592" s="38" t="str">
        <f t="shared" si="39"/>
        <v/>
      </c>
    </row>
    <row r="593" spans="2:10" ht="20" customHeight="1" x14ac:dyDescent="0.35">
      <c r="B593" s="3" t="str">
        <f t="shared" si="38"/>
        <v/>
      </c>
      <c r="C593" s="37" t="str" cm="1">
        <f t="array" ref="C593">IF($B593="","",_xlfn.SWITCH($D$17,"Monthly",EDATE($C592,1),"Annually",EDATE($C592,12),"Weekly",$C592+7,"Bi-Weekly",$C592+14,"Semi-Monthly",$C592+15,"Semi-Annually",EDATE($C592,6),"Quarterly",EDATE($C592,3),""))</f>
        <v/>
      </c>
      <c r="D593" s="38" t="str">
        <f t="shared" si="37"/>
        <v/>
      </c>
      <c r="E593" s="38"/>
      <c r="F593" s="38" t="str">
        <f t="shared" si="40"/>
        <v/>
      </c>
      <c r="G593" s="38" t="str">
        <f t="shared" si="41"/>
        <v/>
      </c>
      <c r="H593" s="38" t="str">
        <f t="shared" si="42"/>
        <v/>
      </c>
      <c r="I593" s="38"/>
      <c r="J593" s="38" t="str">
        <f t="shared" si="39"/>
        <v/>
      </c>
    </row>
    <row r="594" spans="2:10" ht="20" customHeight="1" x14ac:dyDescent="0.35">
      <c r="B594" s="3" t="str">
        <f t="shared" si="38"/>
        <v/>
      </c>
      <c r="C594" s="37" t="str" cm="1">
        <f t="array" ref="C594">IF($B594="","",_xlfn.SWITCH($D$17,"Monthly",EDATE($C593,1),"Annually",EDATE($C593,12),"Weekly",$C593+7,"Bi-Weekly",$C593+14,"Semi-Monthly",$C593+15,"Semi-Annually",EDATE($C593,6),"Quarterly",EDATE($C593,3),""))</f>
        <v/>
      </c>
      <c r="D594" s="38" t="str">
        <f t="shared" si="37"/>
        <v/>
      </c>
      <c r="E594" s="38"/>
      <c r="F594" s="38" t="str">
        <f t="shared" si="40"/>
        <v/>
      </c>
      <c r="G594" s="38" t="str">
        <f t="shared" si="41"/>
        <v/>
      </c>
      <c r="H594" s="38" t="str">
        <f t="shared" si="42"/>
        <v/>
      </c>
      <c r="I594" s="38"/>
      <c r="J594" s="38" t="str">
        <f t="shared" si="39"/>
        <v/>
      </c>
    </row>
    <row r="595" spans="2:10" ht="20" customHeight="1" x14ac:dyDescent="0.35">
      <c r="B595" s="3" t="str">
        <f t="shared" si="38"/>
        <v/>
      </c>
      <c r="C595" s="37" t="str" cm="1">
        <f t="array" ref="C595">IF($B595="","",_xlfn.SWITCH($D$17,"Monthly",EDATE($C594,1),"Annually",EDATE($C594,12),"Weekly",$C594+7,"Bi-Weekly",$C594+14,"Semi-Monthly",$C594+15,"Semi-Annually",EDATE($C594,6),"Quarterly",EDATE($C594,3),""))</f>
        <v/>
      </c>
      <c r="D595" s="38" t="str">
        <f t="shared" si="37"/>
        <v/>
      </c>
      <c r="E595" s="38"/>
      <c r="F595" s="38" t="str">
        <f t="shared" si="40"/>
        <v/>
      </c>
      <c r="G595" s="38" t="str">
        <f t="shared" si="41"/>
        <v/>
      </c>
      <c r="H595" s="38" t="str">
        <f t="shared" si="42"/>
        <v/>
      </c>
      <c r="I595" s="38"/>
      <c r="J595" s="38" t="str">
        <f t="shared" si="39"/>
        <v/>
      </c>
    </row>
    <row r="596" spans="2:10" ht="20" customHeight="1" x14ac:dyDescent="0.35">
      <c r="B596" s="3" t="str">
        <f t="shared" si="38"/>
        <v/>
      </c>
      <c r="C596" s="37" t="str" cm="1">
        <f t="array" ref="C596">IF($B596="","",_xlfn.SWITCH($D$17,"Monthly",EDATE($C595,1),"Annually",EDATE($C595,12),"Weekly",$C595+7,"Bi-Weekly",$C595+14,"Semi-Monthly",$C595+15,"Semi-Annually",EDATE($C595,6),"Quarterly",EDATE($C595,3),""))</f>
        <v/>
      </c>
      <c r="D596" s="38" t="str">
        <f t="shared" si="37"/>
        <v/>
      </c>
      <c r="E596" s="38"/>
      <c r="F596" s="38" t="str">
        <f t="shared" si="40"/>
        <v/>
      </c>
      <c r="G596" s="38" t="str">
        <f t="shared" si="41"/>
        <v/>
      </c>
      <c r="H596" s="38" t="str">
        <f t="shared" si="42"/>
        <v/>
      </c>
      <c r="I596" s="38"/>
      <c r="J596" s="38" t="str">
        <f t="shared" si="39"/>
        <v/>
      </c>
    </row>
    <row r="597" spans="2:10" ht="20" customHeight="1" x14ac:dyDescent="0.35">
      <c r="B597" s="3" t="str">
        <f t="shared" si="38"/>
        <v/>
      </c>
      <c r="C597" s="37" t="str" cm="1">
        <f t="array" ref="C597">IF($B597="","",_xlfn.SWITCH($D$17,"Monthly",EDATE($C596,1),"Annually",EDATE($C596,12),"Weekly",$C596+7,"Bi-Weekly",$C596+14,"Semi-Monthly",$C596+15,"Semi-Annually",EDATE($C596,6),"Quarterly",EDATE($C596,3),""))</f>
        <v/>
      </c>
      <c r="D597" s="38" t="str">
        <f t="shared" si="37"/>
        <v/>
      </c>
      <c r="E597" s="38"/>
      <c r="F597" s="38" t="str">
        <f t="shared" si="40"/>
        <v/>
      </c>
      <c r="G597" s="38" t="str">
        <f t="shared" si="41"/>
        <v/>
      </c>
      <c r="H597" s="38" t="str">
        <f t="shared" si="42"/>
        <v/>
      </c>
      <c r="I597" s="38"/>
      <c r="J597" s="38" t="str">
        <f t="shared" si="39"/>
        <v/>
      </c>
    </row>
    <row r="598" spans="2:10" ht="20" customHeight="1" x14ac:dyDescent="0.35">
      <c r="B598" s="3" t="str">
        <f t="shared" si="38"/>
        <v/>
      </c>
      <c r="C598" s="37" t="str" cm="1">
        <f t="array" ref="C598">IF($B598="","",_xlfn.SWITCH($D$17,"Monthly",EDATE($C597,1),"Annually",EDATE($C597,12),"Weekly",$C597+7,"Bi-Weekly",$C597+14,"Semi-Monthly",$C597+15,"Semi-Annually",EDATE($C597,6),"Quarterly",EDATE($C597,3),""))</f>
        <v/>
      </c>
      <c r="D598" s="38" t="str">
        <f t="shared" si="37"/>
        <v/>
      </c>
      <c r="E598" s="38"/>
      <c r="F598" s="38" t="str">
        <f t="shared" si="40"/>
        <v/>
      </c>
      <c r="G598" s="38" t="str">
        <f t="shared" si="41"/>
        <v/>
      </c>
      <c r="H598" s="38" t="str">
        <f t="shared" si="42"/>
        <v/>
      </c>
      <c r="I598" s="38"/>
      <c r="J598" s="38" t="str">
        <f t="shared" si="39"/>
        <v/>
      </c>
    </row>
    <row r="599" spans="2:10" ht="20" customHeight="1" x14ac:dyDescent="0.35">
      <c r="B599" s="3" t="str">
        <f t="shared" si="38"/>
        <v/>
      </c>
      <c r="C599" s="37" t="str" cm="1">
        <f t="array" ref="C599">IF($B599="","",_xlfn.SWITCH($D$17,"Monthly",EDATE($C598,1),"Annually",EDATE($C598,12),"Weekly",$C598+7,"Bi-Weekly",$C598+14,"Semi-Monthly",$C598+15,"Semi-Annually",EDATE($C598,6),"Quarterly",EDATE($C598,3),""))</f>
        <v/>
      </c>
      <c r="D599" s="38" t="str">
        <f t="shared" si="37"/>
        <v/>
      </c>
      <c r="E599" s="38"/>
      <c r="F599" s="38" t="str">
        <f t="shared" si="40"/>
        <v/>
      </c>
      <c r="G599" s="38" t="str">
        <f t="shared" si="41"/>
        <v/>
      </c>
      <c r="H599" s="38" t="str">
        <f t="shared" si="42"/>
        <v/>
      </c>
      <c r="I599" s="38"/>
      <c r="J599" s="38" t="str">
        <f t="shared" si="39"/>
        <v/>
      </c>
    </row>
    <row r="600" spans="2:10" ht="20" customHeight="1" x14ac:dyDescent="0.35">
      <c r="B600" s="3" t="str">
        <f t="shared" si="38"/>
        <v/>
      </c>
      <c r="C600" s="37" t="str" cm="1">
        <f t="array" ref="C600">IF($B600="","",_xlfn.SWITCH($D$17,"Monthly",EDATE($C599,1),"Annually",EDATE($C599,12),"Weekly",$C599+7,"Bi-Weekly",$C599+14,"Semi-Monthly",$C599+15,"Semi-Annually",EDATE($C599,6),"Quarterly",EDATE($C599,3),""))</f>
        <v/>
      </c>
      <c r="D600" s="38" t="str">
        <f t="shared" si="37"/>
        <v/>
      </c>
      <c r="E600" s="38"/>
      <c r="F600" s="38" t="str">
        <f t="shared" si="40"/>
        <v/>
      </c>
      <c r="G600" s="38" t="str">
        <f t="shared" si="41"/>
        <v/>
      </c>
      <c r="H600" s="38" t="str">
        <f t="shared" si="42"/>
        <v/>
      </c>
      <c r="I600" s="38"/>
      <c r="J600" s="38" t="str">
        <f t="shared" si="39"/>
        <v/>
      </c>
    </row>
    <row r="601" spans="2:10" ht="20" customHeight="1" x14ac:dyDescent="0.35">
      <c r="B601" s="3" t="str">
        <f t="shared" si="38"/>
        <v/>
      </c>
      <c r="C601" s="37" t="str" cm="1">
        <f t="array" ref="C601">IF($B601="","",_xlfn.SWITCH($D$17,"Monthly",EDATE($C600,1),"Annually",EDATE($C600,12),"Weekly",$C600+7,"Bi-Weekly",$C600+14,"Semi-Monthly",$C600+15,"Semi-Annually",EDATE($C600,6),"Quarterly",EDATE($C600,3),""))</f>
        <v/>
      </c>
      <c r="D601" s="38" t="str">
        <f t="shared" si="37"/>
        <v/>
      </c>
      <c r="E601" s="38"/>
      <c r="F601" s="38" t="str">
        <f t="shared" si="40"/>
        <v/>
      </c>
      <c r="G601" s="38" t="str">
        <f t="shared" si="41"/>
        <v/>
      </c>
      <c r="H601" s="38" t="str">
        <f t="shared" si="42"/>
        <v/>
      </c>
      <c r="I601" s="38"/>
      <c r="J601" s="38" t="str">
        <f t="shared" si="39"/>
        <v/>
      </c>
    </row>
    <row r="602" spans="2:10" ht="20" customHeight="1" x14ac:dyDescent="0.35">
      <c r="B602" s="3" t="str">
        <f t="shared" si="38"/>
        <v/>
      </c>
      <c r="C602" s="37" t="str" cm="1">
        <f t="array" ref="C602">IF($B602="","",_xlfn.SWITCH($D$17,"Monthly",EDATE($C601,1),"Annually",EDATE($C601,12),"Weekly",$C601+7,"Bi-Weekly",$C601+14,"Semi-Monthly",$C601+15,"Semi-Annually",EDATE($C601,6),"Quarterly",EDATE($C601,3),""))</f>
        <v/>
      </c>
      <c r="D602" s="38" t="str">
        <f t="shared" si="37"/>
        <v/>
      </c>
      <c r="E602" s="38"/>
      <c r="F602" s="38" t="str">
        <f t="shared" si="40"/>
        <v/>
      </c>
      <c r="G602" s="38" t="str">
        <f t="shared" si="41"/>
        <v/>
      </c>
      <c r="H602" s="38" t="str">
        <f t="shared" si="42"/>
        <v/>
      </c>
      <c r="I602" s="38"/>
      <c r="J602" s="38" t="str">
        <f t="shared" si="39"/>
        <v/>
      </c>
    </row>
    <row r="603" spans="2:10" ht="20" customHeight="1" x14ac:dyDescent="0.35">
      <c r="B603" s="3" t="str">
        <f t="shared" si="38"/>
        <v/>
      </c>
      <c r="C603" s="37" t="str" cm="1">
        <f t="array" ref="C603">IF($B603="","",_xlfn.SWITCH($D$17,"Monthly",EDATE($C602,1),"Annually",EDATE($C602,12),"Weekly",$C602+7,"Bi-Weekly",$C602+14,"Semi-Monthly",$C602+15,"Semi-Annually",EDATE($C602,6),"Quarterly",EDATE($C602,3),""))</f>
        <v/>
      </c>
      <c r="D603" s="38" t="str">
        <f t="shared" si="37"/>
        <v/>
      </c>
      <c r="E603" s="38"/>
      <c r="F603" s="38" t="str">
        <f t="shared" si="40"/>
        <v/>
      </c>
      <c r="G603" s="38" t="str">
        <f t="shared" si="41"/>
        <v/>
      </c>
      <c r="H603" s="38" t="str">
        <f t="shared" si="42"/>
        <v/>
      </c>
      <c r="I603" s="38"/>
      <c r="J603" s="38" t="str">
        <f t="shared" si="39"/>
        <v/>
      </c>
    </row>
    <row r="604" spans="2:10" ht="20" customHeight="1" x14ac:dyDescent="0.35">
      <c r="B604" s="3" t="str">
        <f t="shared" si="38"/>
        <v/>
      </c>
      <c r="C604" s="37" t="str" cm="1">
        <f t="array" ref="C604">IF($B604="","",_xlfn.SWITCH($D$17,"Monthly",EDATE($C603,1),"Annually",EDATE($C603,12),"Weekly",$C603+7,"Bi-Weekly",$C603+14,"Semi-Monthly",$C603+15,"Semi-Annually",EDATE($C603,6),"Quarterly",EDATE($C603,3),""))</f>
        <v/>
      </c>
      <c r="D604" s="38" t="str">
        <f t="shared" si="37"/>
        <v/>
      </c>
      <c r="E604" s="38"/>
      <c r="F604" s="38" t="str">
        <f t="shared" si="40"/>
        <v/>
      </c>
      <c r="G604" s="38" t="str">
        <f t="shared" si="41"/>
        <v/>
      </c>
      <c r="H604" s="38" t="str">
        <f t="shared" si="42"/>
        <v/>
      </c>
      <c r="I604" s="38"/>
      <c r="J604" s="38" t="str">
        <f t="shared" si="39"/>
        <v/>
      </c>
    </row>
    <row r="605" spans="2:10" ht="20" customHeight="1" x14ac:dyDescent="0.35">
      <c r="B605" s="3" t="str">
        <f t="shared" si="38"/>
        <v/>
      </c>
      <c r="C605" s="37" t="str" cm="1">
        <f t="array" ref="C605">IF($B605="","",_xlfn.SWITCH($D$17,"Monthly",EDATE($C604,1),"Annually",EDATE($C604,12),"Weekly",$C604+7,"Bi-Weekly",$C604+14,"Semi-Monthly",$C604+15,"Semi-Annually",EDATE($C604,6),"Quarterly",EDATE($C604,3),""))</f>
        <v/>
      </c>
      <c r="D605" s="38" t="str">
        <f t="shared" si="37"/>
        <v/>
      </c>
      <c r="E605" s="38"/>
      <c r="F605" s="38" t="str">
        <f t="shared" si="40"/>
        <v/>
      </c>
      <c r="G605" s="38" t="str">
        <f t="shared" si="41"/>
        <v/>
      </c>
      <c r="H605" s="38" t="str">
        <f t="shared" si="42"/>
        <v/>
      </c>
      <c r="I605" s="38"/>
      <c r="J605" s="38" t="str">
        <f t="shared" si="39"/>
        <v/>
      </c>
    </row>
    <row r="606" spans="2:10" ht="20" customHeight="1" x14ac:dyDescent="0.35">
      <c r="B606" s="3" t="str">
        <f t="shared" si="38"/>
        <v/>
      </c>
      <c r="C606" s="37" t="str" cm="1">
        <f t="array" ref="C606">IF($B606="","",_xlfn.SWITCH($D$17,"Monthly",EDATE($C605,1),"Annually",EDATE($C605,12),"Weekly",$C605+7,"Bi-Weekly",$C605+14,"Semi-Monthly",$C605+15,"Semi-Annually",EDATE($C605,6),"Quarterly",EDATE($C605,3),""))</f>
        <v/>
      </c>
      <c r="D606" s="38" t="str">
        <f t="shared" si="37"/>
        <v/>
      </c>
      <c r="E606" s="38"/>
      <c r="F606" s="38" t="str">
        <f t="shared" si="40"/>
        <v/>
      </c>
      <c r="G606" s="38" t="str">
        <f t="shared" si="41"/>
        <v/>
      </c>
      <c r="H606" s="38" t="str">
        <f t="shared" si="42"/>
        <v/>
      </c>
      <c r="I606" s="38"/>
      <c r="J606" s="38" t="str">
        <f t="shared" si="39"/>
        <v/>
      </c>
    </row>
    <row r="607" spans="2:10" ht="20" customHeight="1" x14ac:dyDescent="0.35">
      <c r="B607" s="3" t="str">
        <f t="shared" si="38"/>
        <v/>
      </c>
      <c r="C607" s="37" t="str" cm="1">
        <f t="array" ref="C607">IF($B607="","",_xlfn.SWITCH($D$17,"Monthly",EDATE($C606,1),"Annually",EDATE($C606,12),"Weekly",$C606+7,"Bi-Weekly",$C606+14,"Semi-Monthly",$C606+15,"Semi-Annually",EDATE($C606,6),"Quarterly",EDATE($C606,3),""))</f>
        <v/>
      </c>
      <c r="D607" s="38" t="str">
        <f t="shared" si="37"/>
        <v/>
      </c>
      <c r="E607" s="38"/>
      <c r="F607" s="38" t="str">
        <f t="shared" si="40"/>
        <v/>
      </c>
      <c r="G607" s="38" t="str">
        <f t="shared" si="41"/>
        <v/>
      </c>
      <c r="H607" s="38" t="str">
        <f t="shared" si="42"/>
        <v/>
      </c>
      <c r="I607" s="38"/>
      <c r="J607" s="38" t="str">
        <f t="shared" si="39"/>
        <v/>
      </c>
    </row>
    <row r="608" spans="2:10" ht="20" customHeight="1" x14ac:dyDescent="0.35">
      <c r="B608" s="3" t="str">
        <f t="shared" si="38"/>
        <v/>
      </c>
      <c r="C608" s="37" t="str" cm="1">
        <f t="array" ref="C608">IF($B608="","",_xlfn.SWITCH($D$17,"Monthly",EDATE($C607,1),"Annually",EDATE($C607,12),"Weekly",$C607+7,"Bi-Weekly",$C607+14,"Semi-Monthly",$C607+15,"Semi-Annually",EDATE($C607,6),"Quarterly",EDATE($C607,3),""))</f>
        <v/>
      </c>
      <c r="D608" s="38" t="str">
        <f t="shared" si="37"/>
        <v/>
      </c>
      <c r="E608" s="38"/>
      <c r="F608" s="38" t="str">
        <f t="shared" si="40"/>
        <v/>
      </c>
      <c r="G608" s="38" t="str">
        <f t="shared" si="41"/>
        <v/>
      </c>
      <c r="H608" s="38" t="str">
        <f t="shared" si="42"/>
        <v/>
      </c>
      <c r="I608" s="38"/>
      <c r="J608" s="38" t="str">
        <f t="shared" si="39"/>
        <v/>
      </c>
    </row>
    <row r="609" spans="2:10" ht="20" customHeight="1" x14ac:dyDescent="0.35">
      <c r="B609" s="3" t="str">
        <f t="shared" si="38"/>
        <v/>
      </c>
      <c r="C609" s="37" t="str" cm="1">
        <f t="array" ref="C609">IF($B609="","",_xlfn.SWITCH($D$17,"Monthly",EDATE($C608,1),"Annually",EDATE($C608,12),"Weekly",$C608+7,"Bi-Weekly",$C608+14,"Semi-Monthly",$C608+15,"Semi-Annually",EDATE($C608,6),"Quarterly",EDATE($C608,3),""))</f>
        <v/>
      </c>
      <c r="D609" s="38" t="str">
        <f t="shared" si="37"/>
        <v/>
      </c>
      <c r="E609" s="38"/>
      <c r="F609" s="38" t="str">
        <f t="shared" si="40"/>
        <v/>
      </c>
      <c r="G609" s="38" t="str">
        <f t="shared" si="41"/>
        <v/>
      </c>
      <c r="H609" s="38" t="str">
        <f t="shared" si="42"/>
        <v/>
      </c>
      <c r="I609" s="38"/>
      <c r="J609" s="38" t="str">
        <f t="shared" si="39"/>
        <v/>
      </c>
    </row>
    <row r="610" spans="2:10" ht="20" customHeight="1" x14ac:dyDescent="0.35">
      <c r="B610" s="3" t="str">
        <f t="shared" si="38"/>
        <v/>
      </c>
      <c r="C610" s="37" t="str" cm="1">
        <f t="array" ref="C610">IF($B610="","",_xlfn.SWITCH($D$17,"Monthly",EDATE($C609,1),"Annually",EDATE($C609,12),"Weekly",$C609+7,"Bi-Weekly",$C609+14,"Semi-Monthly",$C609+15,"Semi-Annually",EDATE($C609,6),"Quarterly",EDATE($C609,3),""))</f>
        <v/>
      </c>
      <c r="D610" s="38" t="str">
        <f t="shared" ref="D610:D673" si="43">IF($B610="","",IF($H609&lt;($I$23+($I$23/2)),(H609+F610-E610),$I$23))</f>
        <v/>
      </c>
      <c r="E610" s="38"/>
      <c r="F610" s="38" t="str">
        <f t="shared" si="40"/>
        <v/>
      </c>
      <c r="G610" s="38" t="str">
        <f t="shared" si="41"/>
        <v/>
      </c>
      <c r="H610" s="38" t="str">
        <f t="shared" si="42"/>
        <v/>
      </c>
      <c r="I610" s="38"/>
      <c r="J610" s="38" t="str">
        <f t="shared" si="39"/>
        <v/>
      </c>
    </row>
    <row r="611" spans="2:10" ht="20" customHeight="1" x14ac:dyDescent="0.35">
      <c r="B611" s="3" t="str">
        <f t="shared" ref="B611:B674" si="44">IFERROR(IF(OR($H610="",ABS($H610)&lt;=0.01),"",B610+1),"")</f>
        <v/>
      </c>
      <c r="C611" s="37" t="str" cm="1">
        <f t="array" ref="C611">IF($B611="","",_xlfn.SWITCH($D$17,"Monthly",EDATE($C610,1),"Annually",EDATE($C610,12),"Weekly",$C610+7,"Bi-Weekly",$C610+14,"Semi-Monthly",$C610+15,"Semi-Annually",EDATE($C610,6),"Quarterly",EDATE($C610,3),""))</f>
        <v/>
      </c>
      <c r="D611" s="38" t="str">
        <f t="shared" si="43"/>
        <v/>
      </c>
      <c r="E611" s="38"/>
      <c r="F611" s="38" t="str">
        <f t="shared" si="40"/>
        <v/>
      </c>
      <c r="G611" s="38" t="str">
        <f t="shared" si="41"/>
        <v/>
      </c>
      <c r="H611" s="38" t="str">
        <f t="shared" si="42"/>
        <v/>
      </c>
      <c r="I611" s="38"/>
      <c r="J611" s="38" t="str">
        <f t="shared" si="39"/>
        <v/>
      </c>
    </row>
    <row r="612" spans="2:10" ht="20" customHeight="1" x14ac:dyDescent="0.35">
      <c r="B612" s="3" t="str">
        <f t="shared" si="44"/>
        <v/>
      </c>
      <c r="C612" s="37" t="str" cm="1">
        <f t="array" ref="C612">IF($B612="","",_xlfn.SWITCH($D$17,"Monthly",EDATE($C611,1),"Annually",EDATE($C611,12),"Weekly",$C611+7,"Bi-Weekly",$C611+14,"Semi-Monthly",$C611+15,"Semi-Annually",EDATE($C611,6),"Quarterly",EDATE($C611,3),""))</f>
        <v/>
      </c>
      <c r="D612" s="38" t="str">
        <f t="shared" si="43"/>
        <v/>
      </c>
      <c r="E612" s="38"/>
      <c r="F612" s="38" t="str">
        <f t="shared" si="40"/>
        <v/>
      </c>
      <c r="G612" s="38" t="str">
        <f t="shared" si="41"/>
        <v/>
      </c>
      <c r="H612" s="38" t="str">
        <f t="shared" si="42"/>
        <v/>
      </c>
      <c r="I612" s="38"/>
      <c r="J612" s="38" t="str">
        <f t="shared" ref="J612:J675" si="45">IFERROR(J611+F612,"")</f>
        <v/>
      </c>
    </row>
    <row r="613" spans="2:10" ht="20" customHeight="1" x14ac:dyDescent="0.35">
      <c r="B613" s="3" t="str">
        <f t="shared" si="44"/>
        <v/>
      </c>
      <c r="C613" s="37" t="str" cm="1">
        <f t="array" ref="C613">IF($B613="","",_xlfn.SWITCH($D$17,"Monthly",EDATE($C612,1),"Annually",EDATE($C612,12),"Weekly",$C612+7,"Bi-Weekly",$C612+14,"Semi-Monthly",$C612+15,"Semi-Annually",EDATE($C612,6),"Quarterly",EDATE($C612,3),""))</f>
        <v/>
      </c>
      <c r="D613" s="38" t="str">
        <f t="shared" si="43"/>
        <v/>
      </c>
      <c r="E613" s="38"/>
      <c r="F613" s="38" t="str">
        <f t="shared" si="40"/>
        <v/>
      </c>
      <c r="G613" s="38" t="str">
        <f t="shared" si="41"/>
        <v/>
      </c>
      <c r="H613" s="38" t="str">
        <f t="shared" si="42"/>
        <v/>
      </c>
      <c r="I613" s="38"/>
      <c r="J613" s="38" t="str">
        <f t="shared" si="45"/>
        <v/>
      </c>
    </row>
    <row r="614" spans="2:10" ht="20" customHeight="1" x14ac:dyDescent="0.35">
      <c r="B614" s="3" t="str">
        <f t="shared" si="44"/>
        <v/>
      </c>
      <c r="C614" s="37" t="str" cm="1">
        <f t="array" ref="C614">IF($B614="","",_xlfn.SWITCH($D$17,"Monthly",EDATE($C613,1),"Annually",EDATE($C613,12),"Weekly",$C613+7,"Bi-Weekly",$C613+14,"Semi-Monthly",$C613+15,"Semi-Annually",EDATE($C613,6),"Quarterly",EDATE($C613,3),""))</f>
        <v/>
      </c>
      <c r="D614" s="38" t="str">
        <f t="shared" si="43"/>
        <v/>
      </c>
      <c r="E614" s="38"/>
      <c r="F614" s="38" t="str">
        <f t="shared" si="40"/>
        <v/>
      </c>
      <c r="G614" s="38" t="str">
        <f t="shared" si="41"/>
        <v/>
      </c>
      <c r="H614" s="38" t="str">
        <f t="shared" si="42"/>
        <v/>
      </c>
      <c r="I614" s="38"/>
      <c r="J614" s="38" t="str">
        <f t="shared" si="45"/>
        <v/>
      </c>
    </row>
    <row r="615" spans="2:10" ht="20" customHeight="1" x14ac:dyDescent="0.35">
      <c r="B615" s="3" t="str">
        <f t="shared" si="44"/>
        <v/>
      </c>
      <c r="C615" s="37" t="str" cm="1">
        <f t="array" ref="C615">IF($B615="","",_xlfn.SWITCH($D$17,"Monthly",EDATE($C614,1),"Annually",EDATE($C614,12),"Weekly",$C614+7,"Bi-Weekly",$C614+14,"Semi-Monthly",$C614+15,"Semi-Annually",EDATE($C614,6),"Quarterly",EDATE($C614,3),""))</f>
        <v/>
      </c>
      <c r="D615" s="38" t="str">
        <f t="shared" si="43"/>
        <v/>
      </c>
      <c r="E615" s="38"/>
      <c r="F615" s="38" t="str">
        <f t="shared" ref="F615:F678" si="46">IF($B615="","",IF($D$8="Flat", $D$14*$D$15/$D$20, $H614*$D$15/$D$20))</f>
        <v/>
      </c>
      <c r="G615" s="38" t="str">
        <f t="shared" ref="G615:G678" si="47">IFERROR($D615 - $F615,"")</f>
        <v/>
      </c>
      <c r="H615" s="38" t="str">
        <f t="shared" ref="H615:H678" si="48">IFERROR(IF($G615="","",$H614-$E615-$G615),"")</f>
        <v/>
      </c>
      <c r="I615" s="38"/>
      <c r="J615" s="38" t="str">
        <f t="shared" si="45"/>
        <v/>
      </c>
    </row>
    <row r="616" spans="2:10" ht="20" customHeight="1" x14ac:dyDescent="0.35">
      <c r="B616" s="3" t="str">
        <f t="shared" si="44"/>
        <v/>
      </c>
      <c r="C616" s="37" t="str" cm="1">
        <f t="array" ref="C616">IF($B616="","",_xlfn.SWITCH($D$17,"Monthly",EDATE($C615,1),"Annually",EDATE($C615,12),"Weekly",$C615+7,"Bi-Weekly",$C615+14,"Semi-Monthly",$C615+15,"Semi-Annually",EDATE($C615,6),"Quarterly",EDATE($C615,3),""))</f>
        <v/>
      </c>
      <c r="D616" s="38" t="str">
        <f t="shared" si="43"/>
        <v/>
      </c>
      <c r="E616" s="38"/>
      <c r="F616" s="38" t="str">
        <f t="shared" si="46"/>
        <v/>
      </c>
      <c r="G616" s="38" t="str">
        <f t="shared" si="47"/>
        <v/>
      </c>
      <c r="H616" s="38" t="str">
        <f t="shared" si="48"/>
        <v/>
      </c>
      <c r="I616" s="38"/>
      <c r="J616" s="38" t="str">
        <f t="shared" si="45"/>
        <v/>
      </c>
    </row>
    <row r="617" spans="2:10" ht="20" customHeight="1" x14ac:dyDescent="0.35">
      <c r="B617" s="3" t="str">
        <f t="shared" si="44"/>
        <v/>
      </c>
      <c r="C617" s="37" t="str" cm="1">
        <f t="array" ref="C617">IF($B617="","",_xlfn.SWITCH($D$17,"Monthly",EDATE($C616,1),"Annually",EDATE($C616,12),"Weekly",$C616+7,"Bi-Weekly",$C616+14,"Semi-Monthly",$C616+15,"Semi-Annually",EDATE($C616,6),"Quarterly",EDATE($C616,3),""))</f>
        <v/>
      </c>
      <c r="D617" s="38" t="str">
        <f t="shared" si="43"/>
        <v/>
      </c>
      <c r="E617" s="38"/>
      <c r="F617" s="38" t="str">
        <f t="shared" si="46"/>
        <v/>
      </c>
      <c r="G617" s="38" t="str">
        <f t="shared" si="47"/>
        <v/>
      </c>
      <c r="H617" s="38" t="str">
        <f t="shared" si="48"/>
        <v/>
      </c>
      <c r="I617" s="38"/>
      <c r="J617" s="38" t="str">
        <f t="shared" si="45"/>
        <v/>
      </c>
    </row>
    <row r="618" spans="2:10" ht="20" customHeight="1" x14ac:dyDescent="0.35">
      <c r="B618" s="3" t="str">
        <f t="shared" si="44"/>
        <v/>
      </c>
      <c r="C618" s="37" t="str" cm="1">
        <f t="array" ref="C618">IF($B618="","",_xlfn.SWITCH($D$17,"Monthly",EDATE($C617,1),"Annually",EDATE($C617,12),"Weekly",$C617+7,"Bi-Weekly",$C617+14,"Semi-Monthly",$C617+15,"Semi-Annually",EDATE($C617,6),"Quarterly",EDATE($C617,3),""))</f>
        <v/>
      </c>
      <c r="D618" s="38" t="str">
        <f t="shared" si="43"/>
        <v/>
      </c>
      <c r="E618" s="38"/>
      <c r="F618" s="38" t="str">
        <f t="shared" si="46"/>
        <v/>
      </c>
      <c r="G618" s="38" t="str">
        <f t="shared" si="47"/>
        <v/>
      </c>
      <c r="H618" s="38" t="str">
        <f t="shared" si="48"/>
        <v/>
      </c>
      <c r="I618" s="38"/>
      <c r="J618" s="38" t="str">
        <f t="shared" si="45"/>
        <v/>
      </c>
    </row>
    <row r="619" spans="2:10" ht="20" customHeight="1" x14ac:dyDescent="0.35">
      <c r="B619" s="3" t="str">
        <f t="shared" si="44"/>
        <v/>
      </c>
      <c r="C619" s="37" t="str" cm="1">
        <f t="array" ref="C619">IF($B619="","",_xlfn.SWITCH($D$17,"Monthly",EDATE($C618,1),"Annually",EDATE($C618,12),"Weekly",$C618+7,"Bi-Weekly",$C618+14,"Semi-Monthly",$C618+15,"Semi-Annually",EDATE($C618,6),"Quarterly",EDATE($C618,3),""))</f>
        <v/>
      </c>
      <c r="D619" s="38" t="str">
        <f t="shared" si="43"/>
        <v/>
      </c>
      <c r="E619" s="38"/>
      <c r="F619" s="38" t="str">
        <f t="shared" si="46"/>
        <v/>
      </c>
      <c r="G619" s="38" t="str">
        <f t="shared" si="47"/>
        <v/>
      </c>
      <c r="H619" s="38" t="str">
        <f t="shared" si="48"/>
        <v/>
      </c>
      <c r="I619" s="38"/>
      <c r="J619" s="38" t="str">
        <f t="shared" si="45"/>
        <v/>
      </c>
    </row>
    <row r="620" spans="2:10" ht="20" customHeight="1" x14ac:dyDescent="0.35">
      <c r="B620" s="3" t="str">
        <f t="shared" si="44"/>
        <v/>
      </c>
      <c r="C620" s="37" t="str" cm="1">
        <f t="array" ref="C620">IF($B620="","",_xlfn.SWITCH($D$17,"Monthly",EDATE($C619,1),"Annually",EDATE($C619,12),"Weekly",$C619+7,"Bi-Weekly",$C619+14,"Semi-Monthly",$C619+15,"Semi-Annually",EDATE($C619,6),"Quarterly",EDATE($C619,3),""))</f>
        <v/>
      </c>
      <c r="D620" s="38" t="str">
        <f t="shared" si="43"/>
        <v/>
      </c>
      <c r="E620" s="38"/>
      <c r="F620" s="38" t="str">
        <f t="shared" si="46"/>
        <v/>
      </c>
      <c r="G620" s="38" t="str">
        <f t="shared" si="47"/>
        <v/>
      </c>
      <c r="H620" s="38" t="str">
        <f t="shared" si="48"/>
        <v/>
      </c>
      <c r="I620" s="38"/>
      <c r="J620" s="38" t="str">
        <f t="shared" si="45"/>
        <v/>
      </c>
    </row>
    <row r="621" spans="2:10" ht="20" customHeight="1" x14ac:dyDescent="0.35">
      <c r="B621" s="3" t="str">
        <f t="shared" si="44"/>
        <v/>
      </c>
      <c r="C621" s="37" t="str" cm="1">
        <f t="array" ref="C621">IF($B621="","",_xlfn.SWITCH($D$17,"Monthly",EDATE($C620,1),"Annually",EDATE($C620,12),"Weekly",$C620+7,"Bi-Weekly",$C620+14,"Semi-Monthly",$C620+15,"Semi-Annually",EDATE($C620,6),"Quarterly",EDATE($C620,3),""))</f>
        <v/>
      </c>
      <c r="D621" s="38" t="str">
        <f t="shared" si="43"/>
        <v/>
      </c>
      <c r="E621" s="38"/>
      <c r="F621" s="38" t="str">
        <f t="shared" si="46"/>
        <v/>
      </c>
      <c r="G621" s="38" t="str">
        <f t="shared" si="47"/>
        <v/>
      </c>
      <c r="H621" s="38" t="str">
        <f t="shared" si="48"/>
        <v/>
      </c>
      <c r="I621" s="38"/>
      <c r="J621" s="38" t="str">
        <f t="shared" si="45"/>
        <v/>
      </c>
    </row>
    <row r="622" spans="2:10" ht="20" customHeight="1" x14ac:dyDescent="0.35">
      <c r="B622" s="3" t="str">
        <f t="shared" si="44"/>
        <v/>
      </c>
      <c r="C622" s="37" t="str" cm="1">
        <f t="array" ref="C622">IF($B622="","",_xlfn.SWITCH($D$17,"Monthly",EDATE($C621,1),"Annually",EDATE($C621,12),"Weekly",$C621+7,"Bi-Weekly",$C621+14,"Semi-Monthly",$C621+15,"Semi-Annually",EDATE($C621,6),"Quarterly",EDATE($C621,3),""))</f>
        <v/>
      </c>
      <c r="D622" s="38" t="str">
        <f t="shared" si="43"/>
        <v/>
      </c>
      <c r="E622" s="38"/>
      <c r="F622" s="38" t="str">
        <f t="shared" si="46"/>
        <v/>
      </c>
      <c r="G622" s="38" t="str">
        <f t="shared" si="47"/>
        <v/>
      </c>
      <c r="H622" s="38" t="str">
        <f t="shared" si="48"/>
        <v/>
      </c>
      <c r="I622" s="38"/>
      <c r="J622" s="38" t="str">
        <f t="shared" si="45"/>
        <v/>
      </c>
    </row>
    <row r="623" spans="2:10" ht="20" customHeight="1" x14ac:dyDescent="0.35">
      <c r="B623" s="3" t="str">
        <f t="shared" si="44"/>
        <v/>
      </c>
      <c r="C623" s="37" t="str" cm="1">
        <f t="array" ref="C623">IF($B623="","",_xlfn.SWITCH($D$17,"Monthly",EDATE($C622,1),"Annually",EDATE($C622,12),"Weekly",$C622+7,"Bi-Weekly",$C622+14,"Semi-Monthly",$C622+15,"Semi-Annually",EDATE($C622,6),"Quarterly",EDATE($C622,3),""))</f>
        <v/>
      </c>
      <c r="D623" s="38" t="str">
        <f t="shared" si="43"/>
        <v/>
      </c>
      <c r="E623" s="38"/>
      <c r="F623" s="38" t="str">
        <f t="shared" si="46"/>
        <v/>
      </c>
      <c r="G623" s="38" t="str">
        <f t="shared" si="47"/>
        <v/>
      </c>
      <c r="H623" s="38" t="str">
        <f t="shared" si="48"/>
        <v/>
      </c>
      <c r="I623" s="38"/>
      <c r="J623" s="38" t="str">
        <f t="shared" si="45"/>
        <v/>
      </c>
    </row>
    <row r="624" spans="2:10" ht="20" customHeight="1" x14ac:dyDescent="0.35">
      <c r="B624" s="3" t="str">
        <f t="shared" si="44"/>
        <v/>
      </c>
      <c r="C624" s="37" t="str" cm="1">
        <f t="array" ref="C624">IF($B624="","",_xlfn.SWITCH($D$17,"Monthly",EDATE($C623,1),"Annually",EDATE($C623,12),"Weekly",$C623+7,"Bi-Weekly",$C623+14,"Semi-Monthly",$C623+15,"Semi-Annually",EDATE($C623,6),"Quarterly",EDATE($C623,3),""))</f>
        <v/>
      </c>
      <c r="D624" s="38" t="str">
        <f t="shared" si="43"/>
        <v/>
      </c>
      <c r="E624" s="38"/>
      <c r="F624" s="38" t="str">
        <f t="shared" si="46"/>
        <v/>
      </c>
      <c r="G624" s="38" t="str">
        <f t="shared" si="47"/>
        <v/>
      </c>
      <c r="H624" s="38" t="str">
        <f t="shared" si="48"/>
        <v/>
      </c>
      <c r="I624" s="38"/>
      <c r="J624" s="38" t="str">
        <f t="shared" si="45"/>
        <v/>
      </c>
    </row>
    <row r="625" spans="2:10" ht="20" customHeight="1" x14ac:dyDescent="0.35">
      <c r="B625" s="3" t="str">
        <f t="shared" si="44"/>
        <v/>
      </c>
      <c r="C625" s="37" t="str" cm="1">
        <f t="array" ref="C625">IF($B625="","",_xlfn.SWITCH($D$17,"Monthly",EDATE($C624,1),"Annually",EDATE($C624,12),"Weekly",$C624+7,"Bi-Weekly",$C624+14,"Semi-Monthly",$C624+15,"Semi-Annually",EDATE($C624,6),"Quarterly",EDATE($C624,3),""))</f>
        <v/>
      </c>
      <c r="D625" s="38" t="str">
        <f t="shared" si="43"/>
        <v/>
      </c>
      <c r="E625" s="38"/>
      <c r="F625" s="38" t="str">
        <f t="shared" si="46"/>
        <v/>
      </c>
      <c r="G625" s="38" t="str">
        <f t="shared" si="47"/>
        <v/>
      </c>
      <c r="H625" s="38" t="str">
        <f t="shared" si="48"/>
        <v/>
      </c>
      <c r="I625" s="38"/>
      <c r="J625" s="38" t="str">
        <f t="shared" si="45"/>
        <v/>
      </c>
    </row>
    <row r="626" spans="2:10" ht="20" customHeight="1" x14ac:dyDescent="0.35">
      <c r="B626" s="3" t="str">
        <f t="shared" si="44"/>
        <v/>
      </c>
      <c r="C626" s="37" t="str" cm="1">
        <f t="array" ref="C626">IF($B626="","",_xlfn.SWITCH($D$17,"Monthly",EDATE($C625,1),"Annually",EDATE($C625,12),"Weekly",$C625+7,"Bi-Weekly",$C625+14,"Semi-Monthly",$C625+15,"Semi-Annually",EDATE($C625,6),"Quarterly",EDATE($C625,3),""))</f>
        <v/>
      </c>
      <c r="D626" s="38" t="str">
        <f t="shared" si="43"/>
        <v/>
      </c>
      <c r="E626" s="38"/>
      <c r="F626" s="38" t="str">
        <f t="shared" si="46"/>
        <v/>
      </c>
      <c r="G626" s="38" t="str">
        <f t="shared" si="47"/>
        <v/>
      </c>
      <c r="H626" s="38" t="str">
        <f t="shared" si="48"/>
        <v/>
      </c>
      <c r="I626" s="38"/>
      <c r="J626" s="38" t="str">
        <f t="shared" si="45"/>
        <v/>
      </c>
    </row>
    <row r="627" spans="2:10" ht="20" customHeight="1" x14ac:dyDescent="0.35">
      <c r="B627" s="3" t="str">
        <f t="shared" si="44"/>
        <v/>
      </c>
      <c r="C627" s="37" t="str" cm="1">
        <f t="array" ref="C627">IF($B627="","",_xlfn.SWITCH($D$17,"Monthly",EDATE($C626,1),"Annually",EDATE($C626,12),"Weekly",$C626+7,"Bi-Weekly",$C626+14,"Semi-Monthly",$C626+15,"Semi-Annually",EDATE($C626,6),"Quarterly",EDATE($C626,3),""))</f>
        <v/>
      </c>
      <c r="D627" s="38" t="str">
        <f t="shared" si="43"/>
        <v/>
      </c>
      <c r="E627" s="38"/>
      <c r="F627" s="38" t="str">
        <f t="shared" si="46"/>
        <v/>
      </c>
      <c r="G627" s="38" t="str">
        <f t="shared" si="47"/>
        <v/>
      </c>
      <c r="H627" s="38" t="str">
        <f t="shared" si="48"/>
        <v/>
      </c>
      <c r="I627" s="38"/>
      <c r="J627" s="38" t="str">
        <f t="shared" si="45"/>
        <v/>
      </c>
    </row>
    <row r="628" spans="2:10" ht="20" customHeight="1" x14ac:dyDescent="0.35">
      <c r="B628" s="3" t="str">
        <f t="shared" si="44"/>
        <v/>
      </c>
      <c r="C628" s="37" t="str" cm="1">
        <f t="array" ref="C628">IF($B628="","",_xlfn.SWITCH($D$17,"Monthly",EDATE($C627,1),"Annually",EDATE($C627,12),"Weekly",$C627+7,"Bi-Weekly",$C627+14,"Semi-Monthly",$C627+15,"Semi-Annually",EDATE($C627,6),"Quarterly",EDATE($C627,3),""))</f>
        <v/>
      </c>
      <c r="D628" s="38" t="str">
        <f t="shared" si="43"/>
        <v/>
      </c>
      <c r="E628" s="38"/>
      <c r="F628" s="38" t="str">
        <f t="shared" si="46"/>
        <v/>
      </c>
      <c r="G628" s="38" t="str">
        <f t="shared" si="47"/>
        <v/>
      </c>
      <c r="H628" s="38" t="str">
        <f t="shared" si="48"/>
        <v/>
      </c>
      <c r="I628" s="38"/>
      <c r="J628" s="38" t="str">
        <f t="shared" si="45"/>
        <v/>
      </c>
    </row>
    <row r="629" spans="2:10" ht="20" customHeight="1" x14ac:dyDescent="0.35">
      <c r="B629" s="3" t="str">
        <f t="shared" si="44"/>
        <v/>
      </c>
      <c r="C629" s="37" t="str" cm="1">
        <f t="array" ref="C629">IF($B629="","",_xlfn.SWITCH($D$17,"Monthly",EDATE($C628,1),"Annually",EDATE($C628,12),"Weekly",$C628+7,"Bi-Weekly",$C628+14,"Semi-Monthly",$C628+15,"Semi-Annually",EDATE($C628,6),"Quarterly",EDATE($C628,3),""))</f>
        <v/>
      </c>
      <c r="D629" s="38" t="str">
        <f t="shared" si="43"/>
        <v/>
      </c>
      <c r="E629" s="38"/>
      <c r="F629" s="38" t="str">
        <f t="shared" si="46"/>
        <v/>
      </c>
      <c r="G629" s="38" t="str">
        <f t="shared" si="47"/>
        <v/>
      </c>
      <c r="H629" s="38" t="str">
        <f t="shared" si="48"/>
        <v/>
      </c>
      <c r="I629" s="38"/>
      <c r="J629" s="38" t="str">
        <f t="shared" si="45"/>
        <v/>
      </c>
    </row>
    <row r="630" spans="2:10" ht="20" customHeight="1" x14ac:dyDescent="0.35">
      <c r="B630" s="3" t="str">
        <f t="shared" si="44"/>
        <v/>
      </c>
      <c r="C630" s="37" t="str" cm="1">
        <f t="array" ref="C630">IF($B630="","",_xlfn.SWITCH($D$17,"Monthly",EDATE($C629,1),"Annually",EDATE($C629,12),"Weekly",$C629+7,"Bi-Weekly",$C629+14,"Semi-Monthly",$C629+15,"Semi-Annually",EDATE($C629,6),"Quarterly",EDATE($C629,3),""))</f>
        <v/>
      </c>
      <c r="D630" s="38" t="str">
        <f t="shared" si="43"/>
        <v/>
      </c>
      <c r="E630" s="38"/>
      <c r="F630" s="38" t="str">
        <f t="shared" si="46"/>
        <v/>
      </c>
      <c r="G630" s="38" t="str">
        <f t="shared" si="47"/>
        <v/>
      </c>
      <c r="H630" s="38" t="str">
        <f t="shared" si="48"/>
        <v/>
      </c>
      <c r="I630" s="38"/>
      <c r="J630" s="38" t="str">
        <f t="shared" si="45"/>
        <v/>
      </c>
    </row>
    <row r="631" spans="2:10" ht="20" customHeight="1" x14ac:dyDescent="0.35">
      <c r="B631" s="3" t="str">
        <f t="shared" si="44"/>
        <v/>
      </c>
      <c r="C631" s="37" t="str" cm="1">
        <f t="array" ref="C631">IF($B631="","",_xlfn.SWITCH($D$17,"Monthly",EDATE($C630,1),"Annually",EDATE($C630,12),"Weekly",$C630+7,"Bi-Weekly",$C630+14,"Semi-Monthly",$C630+15,"Semi-Annually",EDATE($C630,6),"Quarterly",EDATE($C630,3),""))</f>
        <v/>
      </c>
      <c r="D631" s="38" t="str">
        <f t="shared" si="43"/>
        <v/>
      </c>
      <c r="E631" s="38"/>
      <c r="F631" s="38" t="str">
        <f t="shared" si="46"/>
        <v/>
      </c>
      <c r="G631" s="38" t="str">
        <f t="shared" si="47"/>
        <v/>
      </c>
      <c r="H631" s="38" t="str">
        <f t="shared" si="48"/>
        <v/>
      </c>
      <c r="I631" s="38"/>
      <c r="J631" s="38" t="str">
        <f t="shared" si="45"/>
        <v/>
      </c>
    </row>
    <row r="632" spans="2:10" ht="20" customHeight="1" x14ac:dyDescent="0.35">
      <c r="B632" s="3" t="str">
        <f t="shared" si="44"/>
        <v/>
      </c>
      <c r="C632" s="37" t="str" cm="1">
        <f t="array" ref="C632">IF($B632="","",_xlfn.SWITCH($D$17,"Monthly",EDATE($C631,1),"Annually",EDATE($C631,12),"Weekly",$C631+7,"Bi-Weekly",$C631+14,"Semi-Monthly",$C631+15,"Semi-Annually",EDATE($C631,6),"Quarterly",EDATE($C631,3),""))</f>
        <v/>
      </c>
      <c r="D632" s="38" t="str">
        <f t="shared" si="43"/>
        <v/>
      </c>
      <c r="E632" s="38"/>
      <c r="F632" s="38" t="str">
        <f t="shared" si="46"/>
        <v/>
      </c>
      <c r="G632" s="38" t="str">
        <f t="shared" si="47"/>
        <v/>
      </c>
      <c r="H632" s="38" t="str">
        <f t="shared" si="48"/>
        <v/>
      </c>
      <c r="I632" s="38"/>
      <c r="J632" s="38" t="str">
        <f t="shared" si="45"/>
        <v/>
      </c>
    </row>
    <row r="633" spans="2:10" ht="20" customHeight="1" x14ac:dyDescent="0.35">
      <c r="B633" s="3" t="str">
        <f t="shared" si="44"/>
        <v/>
      </c>
      <c r="C633" s="37" t="str" cm="1">
        <f t="array" ref="C633">IF($B633="","",_xlfn.SWITCH($D$17,"Monthly",EDATE($C632,1),"Annually",EDATE($C632,12),"Weekly",$C632+7,"Bi-Weekly",$C632+14,"Semi-Monthly",$C632+15,"Semi-Annually",EDATE($C632,6),"Quarterly",EDATE($C632,3),""))</f>
        <v/>
      </c>
      <c r="D633" s="38" t="str">
        <f t="shared" si="43"/>
        <v/>
      </c>
      <c r="E633" s="38"/>
      <c r="F633" s="38" t="str">
        <f t="shared" si="46"/>
        <v/>
      </c>
      <c r="G633" s="38" t="str">
        <f t="shared" si="47"/>
        <v/>
      </c>
      <c r="H633" s="38" t="str">
        <f t="shared" si="48"/>
        <v/>
      </c>
      <c r="I633" s="38"/>
      <c r="J633" s="38" t="str">
        <f t="shared" si="45"/>
        <v/>
      </c>
    </row>
    <row r="634" spans="2:10" ht="20" customHeight="1" x14ac:dyDescent="0.35">
      <c r="B634" s="3" t="str">
        <f t="shared" si="44"/>
        <v/>
      </c>
      <c r="C634" s="37" t="str" cm="1">
        <f t="array" ref="C634">IF($B634="","",_xlfn.SWITCH($D$17,"Monthly",EDATE($C633,1),"Annually",EDATE($C633,12),"Weekly",$C633+7,"Bi-Weekly",$C633+14,"Semi-Monthly",$C633+15,"Semi-Annually",EDATE($C633,6),"Quarterly",EDATE($C633,3),""))</f>
        <v/>
      </c>
      <c r="D634" s="38" t="str">
        <f t="shared" si="43"/>
        <v/>
      </c>
      <c r="E634" s="38"/>
      <c r="F634" s="38" t="str">
        <f t="shared" si="46"/>
        <v/>
      </c>
      <c r="G634" s="38" t="str">
        <f t="shared" si="47"/>
        <v/>
      </c>
      <c r="H634" s="38" t="str">
        <f t="shared" si="48"/>
        <v/>
      </c>
      <c r="I634" s="38"/>
      <c r="J634" s="38" t="str">
        <f t="shared" si="45"/>
        <v/>
      </c>
    </row>
    <row r="635" spans="2:10" ht="20" customHeight="1" x14ac:dyDescent="0.35">
      <c r="B635" s="3" t="str">
        <f t="shared" si="44"/>
        <v/>
      </c>
      <c r="C635" s="37" t="str" cm="1">
        <f t="array" ref="C635">IF($B635="","",_xlfn.SWITCH($D$17,"Monthly",EDATE($C634,1),"Annually",EDATE($C634,12),"Weekly",$C634+7,"Bi-Weekly",$C634+14,"Semi-Monthly",$C634+15,"Semi-Annually",EDATE($C634,6),"Quarterly",EDATE($C634,3),""))</f>
        <v/>
      </c>
      <c r="D635" s="38" t="str">
        <f t="shared" si="43"/>
        <v/>
      </c>
      <c r="E635" s="38"/>
      <c r="F635" s="38" t="str">
        <f t="shared" si="46"/>
        <v/>
      </c>
      <c r="G635" s="38" t="str">
        <f t="shared" si="47"/>
        <v/>
      </c>
      <c r="H635" s="38" t="str">
        <f t="shared" si="48"/>
        <v/>
      </c>
      <c r="I635" s="38"/>
      <c r="J635" s="38" t="str">
        <f t="shared" si="45"/>
        <v/>
      </c>
    </row>
    <row r="636" spans="2:10" ht="20" customHeight="1" x14ac:dyDescent="0.35">
      <c r="B636" s="3" t="str">
        <f t="shared" si="44"/>
        <v/>
      </c>
      <c r="C636" s="37" t="str" cm="1">
        <f t="array" ref="C636">IF($B636="","",_xlfn.SWITCH($D$17,"Monthly",EDATE($C635,1),"Annually",EDATE($C635,12),"Weekly",$C635+7,"Bi-Weekly",$C635+14,"Semi-Monthly",$C635+15,"Semi-Annually",EDATE($C635,6),"Quarterly",EDATE($C635,3),""))</f>
        <v/>
      </c>
      <c r="D636" s="38" t="str">
        <f t="shared" si="43"/>
        <v/>
      </c>
      <c r="E636" s="38"/>
      <c r="F636" s="38" t="str">
        <f t="shared" si="46"/>
        <v/>
      </c>
      <c r="G636" s="38" t="str">
        <f t="shared" si="47"/>
        <v/>
      </c>
      <c r="H636" s="38" t="str">
        <f t="shared" si="48"/>
        <v/>
      </c>
      <c r="I636" s="38"/>
      <c r="J636" s="38" t="str">
        <f t="shared" si="45"/>
        <v/>
      </c>
    </row>
    <row r="637" spans="2:10" ht="20" customHeight="1" x14ac:dyDescent="0.35">
      <c r="B637" s="3" t="str">
        <f t="shared" si="44"/>
        <v/>
      </c>
      <c r="C637" s="37" t="str" cm="1">
        <f t="array" ref="C637">IF($B637="","",_xlfn.SWITCH($D$17,"Monthly",EDATE($C636,1),"Annually",EDATE($C636,12),"Weekly",$C636+7,"Bi-Weekly",$C636+14,"Semi-Monthly",$C636+15,"Semi-Annually",EDATE($C636,6),"Quarterly",EDATE($C636,3),""))</f>
        <v/>
      </c>
      <c r="D637" s="38" t="str">
        <f t="shared" si="43"/>
        <v/>
      </c>
      <c r="E637" s="38"/>
      <c r="F637" s="38" t="str">
        <f t="shared" si="46"/>
        <v/>
      </c>
      <c r="G637" s="38" t="str">
        <f t="shared" si="47"/>
        <v/>
      </c>
      <c r="H637" s="38" t="str">
        <f t="shared" si="48"/>
        <v/>
      </c>
      <c r="I637" s="38"/>
      <c r="J637" s="38" t="str">
        <f t="shared" si="45"/>
        <v/>
      </c>
    </row>
    <row r="638" spans="2:10" ht="20" customHeight="1" x14ac:dyDescent="0.35">
      <c r="B638" s="3" t="str">
        <f t="shared" si="44"/>
        <v/>
      </c>
      <c r="C638" s="37" t="str" cm="1">
        <f t="array" ref="C638">IF($B638="","",_xlfn.SWITCH($D$17,"Monthly",EDATE($C637,1),"Annually",EDATE($C637,12),"Weekly",$C637+7,"Bi-Weekly",$C637+14,"Semi-Monthly",$C637+15,"Semi-Annually",EDATE($C637,6),"Quarterly",EDATE($C637,3),""))</f>
        <v/>
      </c>
      <c r="D638" s="38" t="str">
        <f t="shared" si="43"/>
        <v/>
      </c>
      <c r="E638" s="38"/>
      <c r="F638" s="38" t="str">
        <f t="shared" si="46"/>
        <v/>
      </c>
      <c r="G638" s="38" t="str">
        <f t="shared" si="47"/>
        <v/>
      </c>
      <c r="H638" s="38" t="str">
        <f t="shared" si="48"/>
        <v/>
      </c>
      <c r="I638" s="38"/>
      <c r="J638" s="38" t="str">
        <f t="shared" si="45"/>
        <v/>
      </c>
    </row>
    <row r="639" spans="2:10" ht="20" customHeight="1" x14ac:dyDescent="0.35">
      <c r="B639" s="3" t="str">
        <f t="shared" si="44"/>
        <v/>
      </c>
      <c r="C639" s="37" t="str" cm="1">
        <f t="array" ref="C639">IF($B639="","",_xlfn.SWITCH($D$17,"Monthly",EDATE($C638,1),"Annually",EDATE($C638,12),"Weekly",$C638+7,"Bi-Weekly",$C638+14,"Semi-Monthly",$C638+15,"Semi-Annually",EDATE($C638,6),"Quarterly",EDATE($C638,3),""))</f>
        <v/>
      </c>
      <c r="D639" s="38" t="str">
        <f t="shared" si="43"/>
        <v/>
      </c>
      <c r="E639" s="38"/>
      <c r="F639" s="38" t="str">
        <f t="shared" si="46"/>
        <v/>
      </c>
      <c r="G639" s="38" t="str">
        <f t="shared" si="47"/>
        <v/>
      </c>
      <c r="H639" s="38" t="str">
        <f t="shared" si="48"/>
        <v/>
      </c>
      <c r="I639" s="38"/>
      <c r="J639" s="38" t="str">
        <f t="shared" si="45"/>
        <v/>
      </c>
    </row>
    <row r="640" spans="2:10" ht="20" customHeight="1" x14ac:dyDescent="0.35">
      <c r="B640" s="3" t="str">
        <f t="shared" si="44"/>
        <v/>
      </c>
      <c r="C640" s="37" t="str" cm="1">
        <f t="array" ref="C640">IF($B640="","",_xlfn.SWITCH($D$17,"Monthly",EDATE($C639,1),"Annually",EDATE($C639,12),"Weekly",$C639+7,"Bi-Weekly",$C639+14,"Semi-Monthly",$C639+15,"Semi-Annually",EDATE($C639,6),"Quarterly",EDATE($C639,3),""))</f>
        <v/>
      </c>
      <c r="D640" s="38" t="str">
        <f t="shared" si="43"/>
        <v/>
      </c>
      <c r="E640" s="38"/>
      <c r="F640" s="38" t="str">
        <f t="shared" si="46"/>
        <v/>
      </c>
      <c r="G640" s="38" t="str">
        <f t="shared" si="47"/>
        <v/>
      </c>
      <c r="H640" s="38" t="str">
        <f t="shared" si="48"/>
        <v/>
      </c>
      <c r="I640" s="38"/>
      <c r="J640" s="38" t="str">
        <f t="shared" si="45"/>
        <v/>
      </c>
    </row>
    <row r="641" spans="2:10" ht="20" customHeight="1" x14ac:dyDescent="0.35">
      <c r="B641" s="3" t="str">
        <f t="shared" si="44"/>
        <v/>
      </c>
      <c r="C641" s="37" t="str" cm="1">
        <f t="array" ref="C641">IF($B641="","",_xlfn.SWITCH($D$17,"Monthly",EDATE($C640,1),"Annually",EDATE($C640,12),"Weekly",$C640+7,"Bi-Weekly",$C640+14,"Semi-Monthly",$C640+15,"Semi-Annually",EDATE($C640,6),"Quarterly",EDATE($C640,3),""))</f>
        <v/>
      </c>
      <c r="D641" s="38" t="str">
        <f t="shared" si="43"/>
        <v/>
      </c>
      <c r="E641" s="38"/>
      <c r="F641" s="38" t="str">
        <f t="shared" si="46"/>
        <v/>
      </c>
      <c r="G641" s="38" t="str">
        <f t="shared" si="47"/>
        <v/>
      </c>
      <c r="H641" s="38" t="str">
        <f t="shared" si="48"/>
        <v/>
      </c>
      <c r="I641" s="38"/>
      <c r="J641" s="38" t="str">
        <f t="shared" si="45"/>
        <v/>
      </c>
    </row>
    <row r="642" spans="2:10" ht="20" customHeight="1" x14ac:dyDescent="0.35">
      <c r="B642" s="3" t="str">
        <f t="shared" si="44"/>
        <v/>
      </c>
      <c r="C642" s="37" t="str" cm="1">
        <f t="array" ref="C642">IF($B642="","",_xlfn.SWITCH($D$17,"Monthly",EDATE($C641,1),"Annually",EDATE($C641,12),"Weekly",$C641+7,"Bi-Weekly",$C641+14,"Semi-Monthly",$C641+15,"Semi-Annually",EDATE($C641,6),"Quarterly",EDATE($C641,3),""))</f>
        <v/>
      </c>
      <c r="D642" s="38" t="str">
        <f t="shared" si="43"/>
        <v/>
      </c>
      <c r="E642" s="38"/>
      <c r="F642" s="38" t="str">
        <f t="shared" si="46"/>
        <v/>
      </c>
      <c r="G642" s="38" t="str">
        <f t="shared" si="47"/>
        <v/>
      </c>
      <c r="H642" s="38" t="str">
        <f t="shared" si="48"/>
        <v/>
      </c>
      <c r="I642" s="38"/>
      <c r="J642" s="38" t="str">
        <f t="shared" si="45"/>
        <v/>
      </c>
    </row>
    <row r="643" spans="2:10" ht="20" customHeight="1" x14ac:dyDescent="0.35">
      <c r="B643" s="3" t="str">
        <f t="shared" si="44"/>
        <v/>
      </c>
      <c r="C643" s="37" t="str" cm="1">
        <f t="array" ref="C643">IF($B643="","",_xlfn.SWITCH($D$17,"Monthly",EDATE($C642,1),"Annually",EDATE($C642,12),"Weekly",$C642+7,"Bi-Weekly",$C642+14,"Semi-Monthly",$C642+15,"Semi-Annually",EDATE($C642,6),"Quarterly",EDATE($C642,3),""))</f>
        <v/>
      </c>
      <c r="D643" s="38" t="str">
        <f t="shared" si="43"/>
        <v/>
      </c>
      <c r="E643" s="38"/>
      <c r="F643" s="38" t="str">
        <f t="shared" si="46"/>
        <v/>
      </c>
      <c r="G643" s="38" t="str">
        <f t="shared" si="47"/>
        <v/>
      </c>
      <c r="H643" s="38" t="str">
        <f t="shared" si="48"/>
        <v/>
      </c>
      <c r="I643" s="38"/>
      <c r="J643" s="38" t="str">
        <f t="shared" si="45"/>
        <v/>
      </c>
    </row>
    <row r="644" spans="2:10" ht="20" customHeight="1" x14ac:dyDescent="0.35">
      <c r="B644" s="3" t="str">
        <f t="shared" si="44"/>
        <v/>
      </c>
      <c r="C644" s="37" t="str" cm="1">
        <f t="array" ref="C644">IF($B644="","",_xlfn.SWITCH($D$17,"Monthly",EDATE($C643,1),"Annually",EDATE($C643,12),"Weekly",$C643+7,"Bi-Weekly",$C643+14,"Semi-Monthly",$C643+15,"Semi-Annually",EDATE($C643,6),"Quarterly",EDATE($C643,3),""))</f>
        <v/>
      </c>
      <c r="D644" s="38" t="str">
        <f t="shared" si="43"/>
        <v/>
      </c>
      <c r="E644" s="38"/>
      <c r="F644" s="38" t="str">
        <f t="shared" si="46"/>
        <v/>
      </c>
      <c r="G644" s="38" t="str">
        <f t="shared" si="47"/>
        <v/>
      </c>
      <c r="H644" s="38" t="str">
        <f t="shared" si="48"/>
        <v/>
      </c>
      <c r="I644" s="38"/>
      <c r="J644" s="38" t="str">
        <f t="shared" si="45"/>
        <v/>
      </c>
    </row>
    <row r="645" spans="2:10" ht="20" customHeight="1" x14ac:dyDescent="0.35">
      <c r="B645" s="3" t="str">
        <f t="shared" si="44"/>
        <v/>
      </c>
      <c r="C645" s="37" t="str" cm="1">
        <f t="array" ref="C645">IF($B645="","",_xlfn.SWITCH($D$17,"Monthly",EDATE($C644,1),"Annually",EDATE($C644,12),"Weekly",$C644+7,"Bi-Weekly",$C644+14,"Semi-Monthly",$C644+15,"Semi-Annually",EDATE($C644,6),"Quarterly",EDATE($C644,3),""))</f>
        <v/>
      </c>
      <c r="D645" s="38" t="str">
        <f t="shared" si="43"/>
        <v/>
      </c>
      <c r="E645" s="38"/>
      <c r="F645" s="38" t="str">
        <f t="shared" si="46"/>
        <v/>
      </c>
      <c r="G645" s="38" t="str">
        <f t="shared" si="47"/>
        <v/>
      </c>
      <c r="H645" s="38" t="str">
        <f t="shared" si="48"/>
        <v/>
      </c>
      <c r="I645" s="38"/>
      <c r="J645" s="38" t="str">
        <f t="shared" si="45"/>
        <v/>
      </c>
    </row>
    <row r="646" spans="2:10" ht="20" customHeight="1" x14ac:dyDescent="0.35">
      <c r="B646" s="3" t="str">
        <f t="shared" si="44"/>
        <v/>
      </c>
      <c r="C646" s="37" t="str" cm="1">
        <f t="array" ref="C646">IF($B646="","",_xlfn.SWITCH($D$17,"Monthly",EDATE($C645,1),"Annually",EDATE($C645,12),"Weekly",$C645+7,"Bi-Weekly",$C645+14,"Semi-Monthly",$C645+15,"Semi-Annually",EDATE($C645,6),"Quarterly",EDATE($C645,3),""))</f>
        <v/>
      </c>
      <c r="D646" s="38" t="str">
        <f t="shared" si="43"/>
        <v/>
      </c>
      <c r="E646" s="38"/>
      <c r="F646" s="38" t="str">
        <f t="shared" si="46"/>
        <v/>
      </c>
      <c r="G646" s="38" t="str">
        <f t="shared" si="47"/>
        <v/>
      </c>
      <c r="H646" s="38" t="str">
        <f t="shared" si="48"/>
        <v/>
      </c>
      <c r="I646" s="38"/>
      <c r="J646" s="38" t="str">
        <f t="shared" si="45"/>
        <v/>
      </c>
    </row>
    <row r="647" spans="2:10" ht="20" customHeight="1" x14ac:dyDescent="0.35">
      <c r="B647" s="3" t="str">
        <f t="shared" si="44"/>
        <v/>
      </c>
      <c r="C647" s="37" t="str" cm="1">
        <f t="array" ref="C647">IF($B647="","",_xlfn.SWITCH($D$17,"Monthly",EDATE($C646,1),"Annually",EDATE($C646,12),"Weekly",$C646+7,"Bi-Weekly",$C646+14,"Semi-Monthly",$C646+15,"Semi-Annually",EDATE($C646,6),"Quarterly",EDATE($C646,3),""))</f>
        <v/>
      </c>
      <c r="D647" s="38" t="str">
        <f t="shared" si="43"/>
        <v/>
      </c>
      <c r="E647" s="38"/>
      <c r="F647" s="38" t="str">
        <f t="shared" si="46"/>
        <v/>
      </c>
      <c r="G647" s="38" t="str">
        <f t="shared" si="47"/>
        <v/>
      </c>
      <c r="H647" s="38" t="str">
        <f t="shared" si="48"/>
        <v/>
      </c>
      <c r="I647" s="38"/>
      <c r="J647" s="38" t="str">
        <f t="shared" si="45"/>
        <v/>
      </c>
    </row>
    <row r="648" spans="2:10" ht="20" customHeight="1" x14ac:dyDescent="0.35">
      <c r="B648" s="3" t="str">
        <f t="shared" si="44"/>
        <v/>
      </c>
      <c r="C648" s="37" t="str" cm="1">
        <f t="array" ref="C648">IF($B648="","",_xlfn.SWITCH($D$17,"Monthly",EDATE($C647,1),"Annually",EDATE($C647,12),"Weekly",$C647+7,"Bi-Weekly",$C647+14,"Semi-Monthly",$C647+15,"Semi-Annually",EDATE($C647,6),"Quarterly",EDATE($C647,3),""))</f>
        <v/>
      </c>
      <c r="D648" s="38" t="str">
        <f t="shared" si="43"/>
        <v/>
      </c>
      <c r="E648" s="38"/>
      <c r="F648" s="38" t="str">
        <f t="shared" si="46"/>
        <v/>
      </c>
      <c r="G648" s="38" t="str">
        <f t="shared" si="47"/>
        <v/>
      </c>
      <c r="H648" s="38" t="str">
        <f t="shared" si="48"/>
        <v/>
      </c>
      <c r="I648" s="38"/>
      <c r="J648" s="38" t="str">
        <f t="shared" si="45"/>
        <v/>
      </c>
    </row>
    <row r="649" spans="2:10" ht="20" customHeight="1" x14ac:dyDescent="0.35">
      <c r="B649" s="3" t="str">
        <f t="shared" si="44"/>
        <v/>
      </c>
      <c r="C649" s="37" t="str" cm="1">
        <f t="array" ref="C649">IF($B649="","",_xlfn.SWITCH($D$17,"Monthly",EDATE($C648,1),"Annually",EDATE($C648,12),"Weekly",$C648+7,"Bi-Weekly",$C648+14,"Semi-Monthly",$C648+15,"Semi-Annually",EDATE($C648,6),"Quarterly",EDATE($C648,3),""))</f>
        <v/>
      </c>
      <c r="D649" s="38" t="str">
        <f t="shared" si="43"/>
        <v/>
      </c>
      <c r="E649" s="38"/>
      <c r="F649" s="38" t="str">
        <f t="shared" si="46"/>
        <v/>
      </c>
      <c r="G649" s="38" t="str">
        <f t="shared" si="47"/>
        <v/>
      </c>
      <c r="H649" s="38" t="str">
        <f t="shared" si="48"/>
        <v/>
      </c>
      <c r="I649" s="38"/>
      <c r="J649" s="38" t="str">
        <f t="shared" si="45"/>
        <v/>
      </c>
    </row>
    <row r="650" spans="2:10" ht="20" customHeight="1" x14ac:dyDescent="0.35">
      <c r="B650" s="3" t="str">
        <f t="shared" si="44"/>
        <v/>
      </c>
      <c r="C650" s="37" t="str" cm="1">
        <f t="array" ref="C650">IF($B650="","",_xlfn.SWITCH($D$17,"Monthly",EDATE($C649,1),"Annually",EDATE($C649,12),"Weekly",$C649+7,"Bi-Weekly",$C649+14,"Semi-Monthly",$C649+15,"Semi-Annually",EDATE($C649,6),"Quarterly",EDATE($C649,3),""))</f>
        <v/>
      </c>
      <c r="D650" s="38" t="str">
        <f t="shared" si="43"/>
        <v/>
      </c>
      <c r="E650" s="38"/>
      <c r="F650" s="38" t="str">
        <f t="shared" si="46"/>
        <v/>
      </c>
      <c r="G650" s="38" t="str">
        <f t="shared" si="47"/>
        <v/>
      </c>
      <c r="H650" s="38" t="str">
        <f t="shared" si="48"/>
        <v/>
      </c>
      <c r="I650" s="38"/>
      <c r="J650" s="38" t="str">
        <f t="shared" si="45"/>
        <v/>
      </c>
    </row>
    <row r="651" spans="2:10" ht="20" customHeight="1" x14ac:dyDescent="0.35">
      <c r="B651" s="3" t="str">
        <f t="shared" si="44"/>
        <v/>
      </c>
      <c r="C651" s="37" t="str" cm="1">
        <f t="array" ref="C651">IF($B651="","",_xlfn.SWITCH($D$17,"Monthly",EDATE($C650,1),"Annually",EDATE($C650,12),"Weekly",$C650+7,"Bi-Weekly",$C650+14,"Semi-Monthly",$C650+15,"Semi-Annually",EDATE($C650,6),"Quarterly",EDATE($C650,3),""))</f>
        <v/>
      </c>
      <c r="D651" s="38" t="str">
        <f t="shared" si="43"/>
        <v/>
      </c>
      <c r="E651" s="38"/>
      <c r="F651" s="38" t="str">
        <f t="shared" si="46"/>
        <v/>
      </c>
      <c r="G651" s="38" t="str">
        <f t="shared" si="47"/>
        <v/>
      </c>
      <c r="H651" s="38" t="str">
        <f t="shared" si="48"/>
        <v/>
      </c>
      <c r="I651" s="38"/>
      <c r="J651" s="38" t="str">
        <f t="shared" si="45"/>
        <v/>
      </c>
    </row>
    <row r="652" spans="2:10" ht="20" customHeight="1" x14ac:dyDescent="0.35">
      <c r="B652" s="3" t="str">
        <f t="shared" si="44"/>
        <v/>
      </c>
      <c r="C652" s="37" t="str" cm="1">
        <f t="array" ref="C652">IF($B652="","",_xlfn.SWITCH($D$17,"Monthly",EDATE($C651,1),"Annually",EDATE($C651,12),"Weekly",$C651+7,"Bi-Weekly",$C651+14,"Semi-Monthly",$C651+15,"Semi-Annually",EDATE($C651,6),"Quarterly",EDATE($C651,3),""))</f>
        <v/>
      </c>
      <c r="D652" s="38" t="str">
        <f t="shared" si="43"/>
        <v/>
      </c>
      <c r="E652" s="38"/>
      <c r="F652" s="38" t="str">
        <f t="shared" si="46"/>
        <v/>
      </c>
      <c r="G652" s="38" t="str">
        <f t="shared" si="47"/>
        <v/>
      </c>
      <c r="H652" s="38" t="str">
        <f t="shared" si="48"/>
        <v/>
      </c>
      <c r="I652" s="38"/>
      <c r="J652" s="38" t="str">
        <f t="shared" si="45"/>
        <v/>
      </c>
    </row>
    <row r="653" spans="2:10" ht="20" customHeight="1" x14ac:dyDescent="0.35">
      <c r="B653" s="3" t="str">
        <f t="shared" si="44"/>
        <v/>
      </c>
      <c r="C653" s="37" t="str" cm="1">
        <f t="array" ref="C653">IF($B653="","",_xlfn.SWITCH($D$17,"Monthly",EDATE($C652,1),"Annually",EDATE($C652,12),"Weekly",$C652+7,"Bi-Weekly",$C652+14,"Semi-Monthly",$C652+15,"Semi-Annually",EDATE($C652,6),"Quarterly",EDATE($C652,3),""))</f>
        <v/>
      </c>
      <c r="D653" s="38" t="str">
        <f t="shared" si="43"/>
        <v/>
      </c>
      <c r="E653" s="38"/>
      <c r="F653" s="38" t="str">
        <f t="shared" si="46"/>
        <v/>
      </c>
      <c r="G653" s="38" t="str">
        <f t="shared" si="47"/>
        <v/>
      </c>
      <c r="H653" s="38" t="str">
        <f t="shared" si="48"/>
        <v/>
      </c>
      <c r="I653" s="38"/>
      <c r="J653" s="38" t="str">
        <f t="shared" si="45"/>
        <v/>
      </c>
    </row>
    <row r="654" spans="2:10" ht="20" customHeight="1" x14ac:dyDescent="0.35">
      <c r="B654" s="3" t="str">
        <f t="shared" si="44"/>
        <v/>
      </c>
      <c r="C654" s="37" t="str" cm="1">
        <f t="array" ref="C654">IF($B654="","",_xlfn.SWITCH($D$17,"Monthly",EDATE($C653,1),"Annually",EDATE($C653,12),"Weekly",$C653+7,"Bi-Weekly",$C653+14,"Semi-Monthly",$C653+15,"Semi-Annually",EDATE($C653,6),"Quarterly",EDATE($C653,3),""))</f>
        <v/>
      </c>
      <c r="D654" s="38" t="str">
        <f t="shared" si="43"/>
        <v/>
      </c>
      <c r="E654" s="38"/>
      <c r="F654" s="38" t="str">
        <f t="shared" si="46"/>
        <v/>
      </c>
      <c r="G654" s="38" t="str">
        <f t="shared" si="47"/>
        <v/>
      </c>
      <c r="H654" s="38" t="str">
        <f t="shared" si="48"/>
        <v/>
      </c>
      <c r="I654" s="38"/>
      <c r="J654" s="38" t="str">
        <f t="shared" si="45"/>
        <v/>
      </c>
    </row>
    <row r="655" spans="2:10" ht="20" customHeight="1" x14ac:dyDescent="0.35">
      <c r="B655" s="3" t="str">
        <f t="shared" si="44"/>
        <v/>
      </c>
      <c r="C655" s="37" t="str" cm="1">
        <f t="array" ref="C655">IF($B655="","",_xlfn.SWITCH($D$17,"Monthly",EDATE($C654,1),"Annually",EDATE($C654,12),"Weekly",$C654+7,"Bi-Weekly",$C654+14,"Semi-Monthly",$C654+15,"Semi-Annually",EDATE($C654,6),"Quarterly",EDATE($C654,3),""))</f>
        <v/>
      </c>
      <c r="D655" s="38" t="str">
        <f t="shared" si="43"/>
        <v/>
      </c>
      <c r="E655" s="38"/>
      <c r="F655" s="38" t="str">
        <f t="shared" si="46"/>
        <v/>
      </c>
      <c r="G655" s="38" t="str">
        <f t="shared" si="47"/>
        <v/>
      </c>
      <c r="H655" s="38" t="str">
        <f t="shared" si="48"/>
        <v/>
      </c>
      <c r="I655" s="38"/>
      <c r="J655" s="38" t="str">
        <f t="shared" si="45"/>
        <v/>
      </c>
    </row>
    <row r="656" spans="2:10" ht="20" customHeight="1" x14ac:dyDescent="0.35">
      <c r="B656" s="3" t="str">
        <f t="shared" si="44"/>
        <v/>
      </c>
      <c r="C656" s="37" t="str" cm="1">
        <f t="array" ref="C656">IF($B656="","",_xlfn.SWITCH($D$17,"Monthly",EDATE($C655,1),"Annually",EDATE($C655,12),"Weekly",$C655+7,"Bi-Weekly",$C655+14,"Semi-Monthly",$C655+15,"Semi-Annually",EDATE($C655,6),"Quarterly",EDATE($C655,3),""))</f>
        <v/>
      </c>
      <c r="D656" s="38" t="str">
        <f t="shared" si="43"/>
        <v/>
      </c>
      <c r="E656" s="38"/>
      <c r="F656" s="38" t="str">
        <f t="shared" si="46"/>
        <v/>
      </c>
      <c r="G656" s="38" t="str">
        <f t="shared" si="47"/>
        <v/>
      </c>
      <c r="H656" s="38" t="str">
        <f t="shared" si="48"/>
        <v/>
      </c>
      <c r="I656" s="38"/>
      <c r="J656" s="38" t="str">
        <f t="shared" si="45"/>
        <v/>
      </c>
    </row>
    <row r="657" spans="2:10" ht="20" customHeight="1" x14ac:dyDescent="0.35">
      <c r="B657" s="3" t="str">
        <f t="shared" si="44"/>
        <v/>
      </c>
      <c r="C657" s="37" t="str" cm="1">
        <f t="array" ref="C657">IF($B657="","",_xlfn.SWITCH($D$17,"Monthly",EDATE($C656,1),"Annually",EDATE($C656,12),"Weekly",$C656+7,"Bi-Weekly",$C656+14,"Semi-Monthly",$C656+15,"Semi-Annually",EDATE($C656,6),"Quarterly",EDATE($C656,3),""))</f>
        <v/>
      </c>
      <c r="D657" s="38" t="str">
        <f t="shared" si="43"/>
        <v/>
      </c>
      <c r="E657" s="38"/>
      <c r="F657" s="38" t="str">
        <f t="shared" si="46"/>
        <v/>
      </c>
      <c r="G657" s="38" t="str">
        <f t="shared" si="47"/>
        <v/>
      </c>
      <c r="H657" s="38" t="str">
        <f t="shared" si="48"/>
        <v/>
      </c>
      <c r="I657" s="38"/>
      <c r="J657" s="38" t="str">
        <f t="shared" si="45"/>
        <v/>
      </c>
    </row>
    <row r="658" spans="2:10" ht="20" customHeight="1" x14ac:dyDescent="0.35">
      <c r="B658" s="3" t="str">
        <f t="shared" si="44"/>
        <v/>
      </c>
      <c r="C658" s="37" t="str" cm="1">
        <f t="array" ref="C658">IF($B658="","",_xlfn.SWITCH($D$17,"Monthly",EDATE($C657,1),"Annually",EDATE($C657,12),"Weekly",$C657+7,"Bi-Weekly",$C657+14,"Semi-Monthly",$C657+15,"Semi-Annually",EDATE($C657,6),"Quarterly",EDATE($C657,3),""))</f>
        <v/>
      </c>
      <c r="D658" s="38" t="str">
        <f t="shared" si="43"/>
        <v/>
      </c>
      <c r="E658" s="38"/>
      <c r="F658" s="38" t="str">
        <f t="shared" si="46"/>
        <v/>
      </c>
      <c r="G658" s="38" t="str">
        <f t="shared" si="47"/>
        <v/>
      </c>
      <c r="H658" s="38" t="str">
        <f t="shared" si="48"/>
        <v/>
      </c>
      <c r="I658" s="38"/>
      <c r="J658" s="38" t="str">
        <f t="shared" si="45"/>
        <v/>
      </c>
    </row>
    <row r="659" spans="2:10" ht="20" customHeight="1" x14ac:dyDescent="0.35">
      <c r="B659" s="3" t="str">
        <f t="shared" si="44"/>
        <v/>
      </c>
      <c r="C659" s="37" t="str" cm="1">
        <f t="array" ref="C659">IF($B659="","",_xlfn.SWITCH($D$17,"Monthly",EDATE($C658,1),"Annually",EDATE($C658,12),"Weekly",$C658+7,"Bi-Weekly",$C658+14,"Semi-Monthly",$C658+15,"Semi-Annually",EDATE($C658,6),"Quarterly",EDATE($C658,3),""))</f>
        <v/>
      </c>
      <c r="D659" s="38" t="str">
        <f t="shared" si="43"/>
        <v/>
      </c>
      <c r="E659" s="38"/>
      <c r="F659" s="38" t="str">
        <f t="shared" si="46"/>
        <v/>
      </c>
      <c r="G659" s="38" t="str">
        <f t="shared" si="47"/>
        <v/>
      </c>
      <c r="H659" s="38" t="str">
        <f t="shared" si="48"/>
        <v/>
      </c>
      <c r="I659" s="38"/>
      <c r="J659" s="38" t="str">
        <f t="shared" si="45"/>
        <v/>
      </c>
    </row>
    <row r="660" spans="2:10" ht="20" customHeight="1" x14ac:dyDescent="0.35">
      <c r="B660" s="3" t="str">
        <f t="shared" si="44"/>
        <v/>
      </c>
      <c r="C660" s="37" t="str" cm="1">
        <f t="array" ref="C660">IF($B660="","",_xlfn.SWITCH($D$17,"Monthly",EDATE($C659,1),"Annually",EDATE($C659,12),"Weekly",$C659+7,"Bi-Weekly",$C659+14,"Semi-Monthly",$C659+15,"Semi-Annually",EDATE($C659,6),"Quarterly",EDATE($C659,3),""))</f>
        <v/>
      </c>
      <c r="D660" s="38" t="str">
        <f t="shared" si="43"/>
        <v/>
      </c>
      <c r="E660" s="38"/>
      <c r="F660" s="38" t="str">
        <f t="shared" si="46"/>
        <v/>
      </c>
      <c r="G660" s="38" t="str">
        <f t="shared" si="47"/>
        <v/>
      </c>
      <c r="H660" s="38" t="str">
        <f t="shared" si="48"/>
        <v/>
      </c>
      <c r="I660" s="38"/>
      <c r="J660" s="38" t="str">
        <f t="shared" si="45"/>
        <v/>
      </c>
    </row>
    <row r="661" spans="2:10" ht="20" customHeight="1" x14ac:dyDescent="0.35">
      <c r="B661" s="3" t="str">
        <f t="shared" si="44"/>
        <v/>
      </c>
      <c r="C661" s="37" t="str" cm="1">
        <f t="array" ref="C661">IF($B661="","",_xlfn.SWITCH($D$17,"Monthly",EDATE($C660,1),"Annually",EDATE($C660,12),"Weekly",$C660+7,"Bi-Weekly",$C660+14,"Semi-Monthly",$C660+15,"Semi-Annually",EDATE($C660,6),"Quarterly",EDATE($C660,3),""))</f>
        <v/>
      </c>
      <c r="D661" s="38" t="str">
        <f t="shared" si="43"/>
        <v/>
      </c>
      <c r="E661" s="38"/>
      <c r="F661" s="38" t="str">
        <f t="shared" si="46"/>
        <v/>
      </c>
      <c r="G661" s="38" t="str">
        <f t="shared" si="47"/>
        <v/>
      </c>
      <c r="H661" s="38" t="str">
        <f t="shared" si="48"/>
        <v/>
      </c>
      <c r="I661" s="38"/>
      <c r="J661" s="38" t="str">
        <f t="shared" si="45"/>
        <v/>
      </c>
    </row>
    <row r="662" spans="2:10" ht="20" customHeight="1" x14ac:dyDescent="0.35">
      <c r="B662" s="3" t="str">
        <f t="shared" si="44"/>
        <v/>
      </c>
      <c r="C662" s="37" t="str" cm="1">
        <f t="array" ref="C662">IF($B662="","",_xlfn.SWITCH($D$17,"Monthly",EDATE($C661,1),"Annually",EDATE($C661,12),"Weekly",$C661+7,"Bi-Weekly",$C661+14,"Semi-Monthly",$C661+15,"Semi-Annually",EDATE($C661,6),"Quarterly",EDATE($C661,3),""))</f>
        <v/>
      </c>
      <c r="D662" s="38" t="str">
        <f t="shared" si="43"/>
        <v/>
      </c>
      <c r="E662" s="38"/>
      <c r="F662" s="38" t="str">
        <f t="shared" si="46"/>
        <v/>
      </c>
      <c r="G662" s="38" t="str">
        <f t="shared" si="47"/>
        <v/>
      </c>
      <c r="H662" s="38" t="str">
        <f t="shared" si="48"/>
        <v/>
      </c>
      <c r="I662" s="38"/>
      <c r="J662" s="38" t="str">
        <f t="shared" si="45"/>
        <v/>
      </c>
    </row>
    <row r="663" spans="2:10" ht="20" customHeight="1" x14ac:dyDescent="0.35">
      <c r="B663" s="3" t="str">
        <f t="shared" si="44"/>
        <v/>
      </c>
      <c r="C663" s="37" t="str" cm="1">
        <f t="array" ref="C663">IF($B663="","",_xlfn.SWITCH($D$17,"Monthly",EDATE($C662,1),"Annually",EDATE($C662,12),"Weekly",$C662+7,"Bi-Weekly",$C662+14,"Semi-Monthly",$C662+15,"Semi-Annually",EDATE($C662,6),"Quarterly",EDATE($C662,3),""))</f>
        <v/>
      </c>
      <c r="D663" s="38" t="str">
        <f t="shared" si="43"/>
        <v/>
      </c>
      <c r="E663" s="38"/>
      <c r="F663" s="38" t="str">
        <f t="shared" si="46"/>
        <v/>
      </c>
      <c r="G663" s="38" t="str">
        <f t="shared" si="47"/>
        <v/>
      </c>
      <c r="H663" s="38" t="str">
        <f t="shared" si="48"/>
        <v/>
      </c>
      <c r="I663" s="38"/>
      <c r="J663" s="38" t="str">
        <f t="shared" si="45"/>
        <v/>
      </c>
    </row>
    <row r="664" spans="2:10" ht="20" customHeight="1" x14ac:dyDescent="0.35">
      <c r="B664" s="3" t="str">
        <f t="shared" si="44"/>
        <v/>
      </c>
      <c r="C664" s="37" t="str" cm="1">
        <f t="array" ref="C664">IF($B664="","",_xlfn.SWITCH($D$17,"Monthly",EDATE($C663,1),"Annually",EDATE($C663,12),"Weekly",$C663+7,"Bi-Weekly",$C663+14,"Semi-Monthly",$C663+15,"Semi-Annually",EDATE($C663,6),"Quarterly",EDATE($C663,3),""))</f>
        <v/>
      </c>
      <c r="D664" s="38" t="str">
        <f t="shared" si="43"/>
        <v/>
      </c>
      <c r="E664" s="38"/>
      <c r="F664" s="38" t="str">
        <f t="shared" si="46"/>
        <v/>
      </c>
      <c r="G664" s="38" t="str">
        <f t="shared" si="47"/>
        <v/>
      </c>
      <c r="H664" s="38" t="str">
        <f t="shared" si="48"/>
        <v/>
      </c>
      <c r="I664" s="38"/>
      <c r="J664" s="38" t="str">
        <f t="shared" si="45"/>
        <v/>
      </c>
    </row>
    <row r="665" spans="2:10" ht="20" customHeight="1" x14ac:dyDescent="0.35">
      <c r="B665" s="3" t="str">
        <f t="shared" si="44"/>
        <v/>
      </c>
      <c r="C665" s="37" t="str" cm="1">
        <f t="array" ref="C665">IF($B665="","",_xlfn.SWITCH($D$17,"Monthly",EDATE($C664,1),"Annually",EDATE($C664,12),"Weekly",$C664+7,"Bi-Weekly",$C664+14,"Semi-Monthly",$C664+15,"Semi-Annually",EDATE($C664,6),"Quarterly",EDATE($C664,3),""))</f>
        <v/>
      </c>
      <c r="D665" s="38" t="str">
        <f t="shared" si="43"/>
        <v/>
      </c>
      <c r="E665" s="38"/>
      <c r="F665" s="38" t="str">
        <f t="shared" si="46"/>
        <v/>
      </c>
      <c r="G665" s="38" t="str">
        <f t="shared" si="47"/>
        <v/>
      </c>
      <c r="H665" s="38" t="str">
        <f t="shared" si="48"/>
        <v/>
      </c>
      <c r="I665" s="38"/>
      <c r="J665" s="38" t="str">
        <f t="shared" si="45"/>
        <v/>
      </c>
    </row>
    <row r="666" spans="2:10" ht="20" customHeight="1" x14ac:dyDescent="0.35">
      <c r="B666" s="3" t="str">
        <f t="shared" si="44"/>
        <v/>
      </c>
      <c r="C666" s="37" t="str" cm="1">
        <f t="array" ref="C666">IF($B666="","",_xlfn.SWITCH($D$17,"Monthly",EDATE($C665,1),"Annually",EDATE($C665,12),"Weekly",$C665+7,"Bi-Weekly",$C665+14,"Semi-Monthly",$C665+15,"Semi-Annually",EDATE($C665,6),"Quarterly",EDATE($C665,3),""))</f>
        <v/>
      </c>
      <c r="D666" s="38" t="str">
        <f t="shared" si="43"/>
        <v/>
      </c>
      <c r="E666" s="38"/>
      <c r="F666" s="38" t="str">
        <f t="shared" si="46"/>
        <v/>
      </c>
      <c r="G666" s="38" t="str">
        <f t="shared" si="47"/>
        <v/>
      </c>
      <c r="H666" s="38" t="str">
        <f t="shared" si="48"/>
        <v/>
      </c>
      <c r="I666" s="38"/>
      <c r="J666" s="38" t="str">
        <f t="shared" si="45"/>
        <v/>
      </c>
    </row>
    <row r="667" spans="2:10" ht="20" customHeight="1" x14ac:dyDescent="0.35">
      <c r="B667" s="3" t="str">
        <f t="shared" si="44"/>
        <v/>
      </c>
      <c r="C667" s="37" t="str" cm="1">
        <f t="array" ref="C667">IF($B667="","",_xlfn.SWITCH($D$17,"Monthly",EDATE($C666,1),"Annually",EDATE($C666,12),"Weekly",$C666+7,"Bi-Weekly",$C666+14,"Semi-Monthly",$C666+15,"Semi-Annually",EDATE($C666,6),"Quarterly",EDATE($C666,3),""))</f>
        <v/>
      </c>
      <c r="D667" s="38" t="str">
        <f t="shared" si="43"/>
        <v/>
      </c>
      <c r="E667" s="38"/>
      <c r="F667" s="38" t="str">
        <f t="shared" si="46"/>
        <v/>
      </c>
      <c r="G667" s="38" t="str">
        <f t="shared" si="47"/>
        <v/>
      </c>
      <c r="H667" s="38" t="str">
        <f t="shared" si="48"/>
        <v/>
      </c>
      <c r="I667" s="38"/>
      <c r="J667" s="38" t="str">
        <f t="shared" si="45"/>
        <v/>
      </c>
    </row>
    <row r="668" spans="2:10" ht="20" customHeight="1" x14ac:dyDescent="0.35">
      <c r="B668" s="3" t="str">
        <f t="shared" si="44"/>
        <v/>
      </c>
      <c r="C668" s="37" t="str" cm="1">
        <f t="array" ref="C668">IF($B668="","",_xlfn.SWITCH($D$17,"Monthly",EDATE($C667,1),"Annually",EDATE($C667,12),"Weekly",$C667+7,"Bi-Weekly",$C667+14,"Semi-Monthly",$C667+15,"Semi-Annually",EDATE($C667,6),"Quarterly",EDATE($C667,3),""))</f>
        <v/>
      </c>
      <c r="D668" s="38" t="str">
        <f t="shared" si="43"/>
        <v/>
      </c>
      <c r="E668" s="38"/>
      <c r="F668" s="38" t="str">
        <f t="shared" si="46"/>
        <v/>
      </c>
      <c r="G668" s="38" t="str">
        <f t="shared" si="47"/>
        <v/>
      </c>
      <c r="H668" s="38" t="str">
        <f t="shared" si="48"/>
        <v/>
      </c>
      <c r="I668" s="38"/>
      <c r="J668" s="38" t="str">
        <f t="shared" si="45"/>
        <v/>
      </c>
    </row>
    <row r="669" spans="2:10" ht="20" customHeight="1" x14ac:dyDescent="0.35">
      <c r="B669" s="3" t="str">
        <f t="shared" si="44"/>
        <v/>
      </c>
      <c r="C669" s="37" t="str" cm="1">
        <f t="array" ref="C669">IF($B669="","",_xlfn.SWITCH($D$17,"Monthly",EDATE($C668,1),"Annually",EDATE($C668,12),"Weekly",$C668+7,"Bi-Weekly",$C668+14,"Semi-Monthly",$C668+15,"Semi-Annually",EDATE($C668,6),"Quarterly",EDATE($C668,3),""))</f>
        <v/>
      </c>
      <c r="D669" s="38" t="str">
        <f t="shared" si="43"/>
        <v/>
      </c>
      <c r="E669" s="38"/>
      <c r="F669" s="38" t="str">
        <f t="shared" si="46"/>
        <v/>
      </c>
      <c r="G669" s="38" t="str">
        <f t="shared" si="47"/>
        <v/>
      </c>
      <c r="H669" s="38" t="str">
        <f t="shared" si="48"/>
        <v/>
      </c>
      <c r="I669" s="38"/>
      <c r="J669" s="38" t="str">
        <f t="shared" si="45"/>
        <v/>
      </c>
    </row>
    <row r="670" spans="2:10" ht="20" customHeight="1" x14ac:dyDescent="0.35">
      <c r="B670" s="3" t="str">
        <f t="shared" si="44"/>
        <v/>
      </c>
      <c r="C670" s="37" t="str" cm="1">
        <f t="array" ref="C670">IF($B670="","",_xlfn.SWITCH($D$17,"Monthly",EDATE($C669,1),"Annually",EDATE($C669,12),"Weekly",$C669+7,"Bi-Weekly",$C669+14,"Semi-Monthly",$C669+15,"Semi-Annually",EDATE($C669,6),"Quarterly",EDATE($C669,3),""))</f>
        <v/>
      </c>
      <c r="D670" s="38" t="str">
        <f t="shared" si="43"/>
        <v/>
      </c>
      <c r="E670" s="38"/>
      <c r="F670" s="38" t="str">
        <f t="shared" si="46"/>
        <v/>
      </c>
      <c r="G670" s="38" t="str">
        <f t="shared" si="47"/>
        <v/>
      </c>
      <c r="H670" s="38" t="str">
        <f t="shared" si="48"/>
        <v/>
      </c>
      <c r="I670" s="38"/>
      <c r="J670" s="38" t="str">
        <f t="shared" si="45"/>
        <v/>
      </c>
    </row>
    <row r="671" spans="2:10" ht="20" customHeight="1" x14ac:dyDescent="0.35">
      <c r="B671" s="3" t="str">
        <f t="shared" si="44"/>
        <v/>
      </c>
      <c r="C671" s="37" t="str" cm="1">
        <f t="array" ref="C671">IF($B671="","",_xlfn.SWITCH($D$17,"Monthly",EDATE($C670,1),"Annually",EDATE($C670,12),"Weekly",$C670+7,"Bi-Weekly",$C670+14,"Semi-Monthly",$C670+15,"Semi-Annually",EDATE($C670,6),"Quarterly",EDATE($C670,3),""))</f>
        <v/>
      </c>
      <c r="D671" s="38" t="str">
        <f t="shared" si="43"/>
        <v/>
      </c>
      <c r="E671" s="38"/>
      <c r="F671" s="38" t="str">
        <f t="shared" si="46"/>
        <v/>
      </c>
      <c r="G671" s="38" t="str">
        <f t="shared" si="47"/>
        <v/>
      </c>
      <c r="H671" s="38" t="str">
        <f t="shared" si="48"/>
        <v/>
      </c>
      <c r="I671" s="38"/>
      <c r="J671" s="38" t="str">
        <f t="shared" si="45"/>
        <v/>
      </c>
    </row>
    <row r="672" spans="2:10" ht="20" customHeight="1" x14ac:dyDescent="0.35">
      <c r="B672" s="3" t="str">
        <f t="shared" si="44"/>
        <v/>
      </c>
      <c r="C672" s="37" t="str" cm="1">
        <f t="array" ref="C672">IF($B672="","",_xlfn.SWITCH($D$17,"Monthly",EDATE($C671,1),"Annually",EDATE($C671,12),"Weekly",$C671+7,"Bi-Weekly",$C671+14,"Semi-Monthly",$C671+15,"Semi-Annually",EDATE($C671,6),"Quarterly",EDATE($C671,3),""))</f>
        <v/>
      </c>
      <c r="D672" s="38" t="str">
        <f t="shared" si="43"/>
        <v/>
      </c>
      <c r="E672" s="38"/>
      <c r="F672" s="38" t="str">
        <f t="shared" si="46"/>
        <v/>
      </c>
      <c r="G672" s="38" t="str">
        <f t="shared" si="47"/>
        <v/>
      </c>
      <c r="H672" s="38" t="str">
        <f t="shared" si="48"/>
        <v/>
      </c>
      <c r="I672" s="38"/>
      <c r="J672" s="38" t="str">
        <f t="shared" si="45"/>
        <v/>
      </c>
    </row>
    <row r="673" spans="2:10" ht="20" customHeight="1" x14ac:dyDescent="0.35">
      <c r="B673" s="3" t="str">
        <f t="shared" si="44"/>
        <v/>
      </c>
      <c r="C673" s="37" t="str" cm="1">
        <f t="array" ref="C673">IF($B673="","",_xlfn.SWITCH($D$17,"Monthly",EDATE($C672,1),"Annually",EDATE($C672,12),"Weekly",$C672+7,"Bi-Weekly",$C672+14,"Semi-Monthly",$C672+15,"Semi-Annually",EDATE($C672,6),"Quarterly",EDATE($C672,3),""))</f>
        <v/>
      </c>
      <c r="D673" s="38" t="str">
        <f t="shared" si="43"/>
        <v/>
      </c>
      <c r="E673" s="38"/>
      <c r="F673" s="38" t="str">
        <f t="shared" si="46"/>
        <v/>
      </c>
      <c r="G673" s="38" t="str">
        <f t="shared" si="47"/>
        <v/>
      </c>
      <c r="H673" s="38" t="str">
        <f t="shared" si="48"/>
        <v/>
      </c>
      <c r="I673" s="38"/>
      <c r="J673" s="38" t="str">
        <f t="shared" si="45"/>
        <v/>
      </c>
    </row>
    <row r="674" spans="2:10" ht="20" customHeight="1" x14ac:dyDescent="0.35">
      <c r="B674" s="3" t="str">
        <f t="shared" si="44"/>
        <v/>
      </c>
      <c r="C674" s="37" t="str" cm="1">
        <f t="array" ref="C674">IF($B674="","",_xlfn.SWITCH($D$17,"Monthly",EDATE($C673,1),"Annually",EDATE($C673,12),"Weekly",$C673+7,"Bi-Weekly",$C673+14,"Semi-Monthly",$C673+15,"Semi-Annually",EDATE($C673,6),"Quarterly",EDATE($C673,3),""))</f>
        <v/>
      </c>
      <c r="D674" s="38" t="str">
        <f t="shared" ref="D674:D737" si="49">IF($B674="","",IF($H673&lt;($I$23+($I$23/2)),(H673+F674-E674),$I$23))</f>
        <v/>
      </c>
      <c r="E674" s="38"/>
      <c r="F674" s="38" t="str">
        <f t="shared" si="46"/>
        <v/>
      </c>
      <c r="G674" s="38" t="str">
        <f t="shared" si="47"/>
        <v/>
      </c>
      <c r="H674" s="38" t="str">
        <f t="shared" si="48"/>
        <v/>
      </c>
      <c r="I674" s="38"/>
      <c r="J674" s="38" t="str">
        <f t="shared" si="45"/>
        <v/>
      </c>
    </row>
    <row r="675" spans="2:10" ht="20" customHeight="1" x14ac:dyDescent="0.35">
      <c r="B675" s="3" t="str">
        <f t="shared" ref="B675:B738" si="50">IFERROR(IF(OR($H674="",ABS($H674)&lt;=0.01),"",B674+1),"")</f>
        <v/>
      </c>
      <c r="C675" s="37" t="str" cm="1">
        <f t="array" ref="C675">IF($B675="","",_xlfn.SWITCH($D$17,"Monthly",EDATE($C674,1),"Annually",EDATE($C674,12),"Weekly",$C674+7,"Bi-Weekly",$C674+14,"Semi-Monthly",$C674+15,"Semi-Annually",EDATE($C674,6),"Quarterly",EDATE($C674,3),""))</f>
        <v/>
      </c>
      <c r="D675" s="38" t="str">
        <f t="shared" si="49"/>
        <v/>
      </c>
      <c r="E675" s="38"/>
      <c r="F675" s="38" t="str">
        <f t="shared" si="46"/>
        <v/>
      </c>
      <c r="G675" s="38" t="str">
        <f t="shared" si="47"/>
        <v/>
      </c>
      <c r="H675" s="38" t="str">
        <f t="shared" si="48"/>
        <v/>
      </c>
      <c r="I675" s="38"/>
      <c r="J675" s="38" t="str">
        <f t="shared" si="45"/>
        <v/>
      </c>
    </row>
    <row r="676" spans="2:10" ht="20" customHeight="1" x14ac:dyDescent="0.35">
      <c r="B676" s="3" t="str">
        <f t="shared" si="50"/>
        <v/>
      </c>
      <c r="C676" s="37" t="str" cm="1">
        <f t="array" ref="C676">IF($B676="","",_xlfn.SWITCH($D$17,"Monthly",EDATE($C675,1),"Annually",EDATE($C675,12),"Weekly",$C675+7,"Bi-Weekly",$C675+14,"Semi-Monthly",$C675+15,"Semi-Annually",EDATE($C675,6),"Quarterly",EDATE($C675,3),""))</f>
        <v/>
      </c>
      <c r="D676" s="38" t="str">
        <f t="shared" si="49"/>
        <v/>
      </c>
      <c r="E676" s="38"/>
      <c r="F676" s="38" t="str">
        <f t="shared" si="46"/>
        <v/>
      </c>
      <c r="G676" s="38" t="str">
        <f t="shared" si="47"/>
        <v/>
      </c>
      <c r="H676" s="38" t="str">
        <f t="shared" si="48"/>
        <v/>
      </c>
      <c r="I676" s="38"/>
      <c r="J676" s="38" t="str">
        <f t="shared" ref="J676:J739" si="51">IFERROR(J675+F676,"")</f>
        <v/>
      </c>
    </row>
    <row r="677" spans="2:10" ht="20" customHeight="1" x14ac:dyDescent="0.35">
      <c r="B677" s="3" t="str">
        <f t="shared" si="50"/>
        <v/>
      </c>
      <c r="C677" s="37" t="str" cm="1">
        <f t="array" ref="C677">IF($B677="","",_xlfn.SWITCH($D$17,"Monthly",EDATE($C676,1),"Annually",EDATE($C676,12),"Weekly",$C676+7,"Bi-Weekly",$C676+14,"Semi-Monthly",$C676+15,"Semi-Annually",EDATE($C676,6),"Quarterly",EDATE($C676,3),""))</f>
        <v/>
      </c>
      <c r="D677" s="38" t="str">
        <f t="shared" si="49"/>
        <v/>
      </c>
      <c r="E677" s="38"/>
      <c r="F677" s="38" t="str">
        <f t="shared" si="46"/>
        <v/>
      </c>
      <c r="G677" s="38" t="str">
        <f t="shared" si="47"/>
        <v/>
      </c>
      <c r="H677" s="38" t="str">
        <f t="shared" si="48"/>
        <v/>
      </c>
      <c r="I677" s="38"/>
      <c r="J677" s="38" t="str">
        <f t="shared" si="51"/>
        <v/>
      </c>
    </row>
    <row r="678" spans="2:10" ht="20" customHeight="1" x14ac:dyDescent="0.35">
      <c r="B678" s="3" t="str">
        <f t="shared" si="50"/>
        <v/>
      </c>
      <c r="C678" s="37" t="str" cm="1">
        <f t="array" ref="C678">IF($B678="","",_xlfn.SWITCH($D$17,"Monthly",EDATE($C677,1),"Annually",EDATE($C677,12),"Weekly",$C677+7,"Bi-Weekly",$C677+14,"Semi-Monthly",$C677+15,"Semi-Annually",EDATE($C677,6),"Quarterly",EDATE($C677,3),""))</f>
        <v/>
      </c>
      <c r="D678" s="38" t="str">
        <f t="shared" si="49"/>
        <v/>
      </c>
      <c r="E678" s="38"/>
      <c r="F678" s="38" t="str">
        <f t="shared" si="46"/>
        <v/>
      </c>
      <c r="G678" s="38" t="str">
        <f t="shared" si="47"/>
        <v/>
      </c>
      <c r="H678" s="38" t="str">
        <f t="shared" si="48"/>
        <v/>
      </c>
      <c r="I678" s="38"/>
      <c r="J678" s="38" t="str">
        <f t="shared" si="51"/>
        <v/>
      </c>
    </row>
    <row r="679" spans="2:10" ht="20" customHeight="1" x14ac:dyDescent="0.35">
      <c r="B679" s="3" t="str">
        <f t="shared" si="50"/>
        <v/>
      </c>
      <c r="C679" s="37" t="str" cm="1">
        <f t="array" ref="C679">IF($B679="","",_xlfn.SWITCH($D$17,"Monthly",EDATE($C678,1),"Annually",EDATE($C678,12),"Weekly",$C678+7,"Bi-Weekly",$C678+14,"Semi-Monthly",$C678+15,"Semi-Annually",EDATE($C678,6),"Quarterly",EDATE($C678,3),""))</f>
        <v/>
      </c>
      <c r="D679" s="38" t="str">
        <f t="shared" si="49"/>
        <v/>
      </c>
      <c r="E679" s="38"/>
      <c r="F679" s="38" t="str">
        <f t="shared" ref="F679:F742" si="52">IF($B679="","",IF($D$8="Flat", $D$14*$D$15/$D$20, $H678*$D$15/$D$20))</f>
        <v/>
      </c>
      <c r="G679" s="38" t="str">
        <f t="shared" ref="G679:G742" si="53">IFERROR($D679 - $F679,"")</f>
        <v/>
      </c>
      <c r="H679" s="38" t="str">
        <f t="shared" ref="H679:H742" si="54">IFERROR(IF($G679="","",$H678-$E679-$G679),"")</f>
        <v/>
      </c>
      <c r="I679" s="38"/>
      <c r="J679" s="38" t="str">
        <f t="shared" si="51"/>
        <v/>
      </c>
    </row>
    <row r="680" spans="2:10" ht="20" customHeight="1" x14ac:dyDescent="0.35">
      <c r="B680" s="3" t="str">
        <f t="shared" si="50"/>
        <v/>
      </c>
      <c r="C680" s="37" t="str" cm="1">
        <f t="array" ref="C680">IF($B680="","",_xlfn.SWITCH($D$17,"Monthly",EDATE($C679,1),"Annually",EDATE($C679,12),"Weekly",$C679+7,"Bi-Weekly",$C679+14,"Semi-Monthly",$C679+15,"Semi-Annually",EDATE($C679,6),"Quarterly",EDATE($C679,3),""))</f>
        <v/>
      </c>
      <c r="D680" s="38" t="str">
        <f t="shared" si="49"/>
        <v/>
      </c>
      <c r="E680" s="38"/>
      <c r="F680" s="38" t="str">
        <f t="shared" si="52"/>
        <v/>
      </c>
      <c r="G680" s="38" t="str">
        <f t="shared" si="53"/>
        <v/>
      </c>
      <c r="H680" s="38" t="str">
        <f t="shared" si="54"/>
        <v/>
      </c>
      <c r="I680" s="38"/>
      <c r="J680" s="38" t="str">
        <f t="shared" si="51"/>
        <v/>
      </c>
    </row>
    <row r="681" spans="2:10" ht="20" customHeight="1" x14ac:dyDescent="0.35">
      <c r="B681" s="3" t="str">
        <f t="shared" si="50"/>
        <v/>
      </c>
      <c r="C681" s="37" t="str" cm="1">
        <f t="array" ref="C681">IF($B681="","",_xlfn.SWITCH($D$17,"Monthly",EDATE($C680,1),"Annually",EDATE($C680,12),"Weekly",$C680+7,"Bi-Weekly",$C680+14,"Semi-Monthly",$C680+15,"Semi-Annually",EDATE($C680,6),"Quarterly",EDATE($C680,3),""))</f>
        <v/>
      </c>
      <c r="D681" s="38" t="str">
        <f t="shared" si="49"/>
        <v/>
      </c>
      <c r="E681" s="38"/>
      <c r="F681" s="38" t="str">
        <f t="shared" si="52"/>
        <v/>
      </c>
      <c r="G681" s="38" t="str">
        <f t="shared" si="53"/>
        <v/>
      </c>
      <c r="H681" s="38" t="str">
        <f t="shared" si="54"/>
        <v/>
      </c>
      <c r="I681" s="38"/>
      <c r="J681" s="38" t="str">
        <f t="shared" si="51"/>
        <v/>
      </c>
    </row>
    <row r="682" spans="2:10" ht="20" customHeight="1" x14ac:dyDescent="0.35">
      <c r="B682" s="3" t="str">
        <f t="shared" si="50"/>
        <v/>
      </c>
      <c r="C682" s="37" t="str" cm="1">
        <f t="array" ref="C682">IF($B682="","",_xlfn.SWITCH($D$17,"Monthly",EDATE($C681,1),"Annually",EDATE($C681,12),"Weekly",$C681+7,"Bi-Weekly",$C681+14,"Semi-Monthly",$C681+15,"Semi-Annually",EDATE($C681,6),"Quarterly",EDATE($C681,3),""))</f>
        <v/>
      </c>
      <c r="D682" s="38" t="str">
        <f t="shared" si="49"/>
        <v/>
      </c>
      <c r="E682" s="38"/>
      <c r="F682" s="38" t="str">
        <f t="shared" si="52"/>
        <v/>
      </c>
      <c r="G682" s="38" t="str">
        <f t="shared" si="53"/>
        <v/>
      </c>
      <c r="H682" s="38" t="str">
        <f t="shared" si="54"/>
        <v/>
      </c>
      <c r="I682" s="38"/>
      <c r="J682" s="38" t="str">
        <f t="shared" si="51"/>
        <v/>
      </c>
    </row>
    <row r="683" spans="2:10" ht="20" customHeight="1" x14ac:dyDescent="0.35">
      <c r="B683" s="3" t="str">
        <f t="shared" si="50"/>
        <v/>
      </c>
      <c r="C683" s="37" t="str" cm="1">
        <f t="array" ref="C683">IF($B683="","",_xlfn.SWITCH($D$17,"Monthly",EDATE($C682,1),"Annually",EDATE($C682,12),"Weekly",$C682+7,"Bi-Weekly",$C682+14,"Semi-Monthly",$C682+15,"Semi-Annually",EDATE($C682,6),"Quarterly",EDATE($C682,3),""))</f>
        <v/>
      </c>
      <c r="D683" s="38" t="str">
        <f t="shared" si="49"/>
        <v/>
      </c>
      <c r="E683" s="38"/>
      <c r="F683" s="38" t="str">
        <f t="shared" si="52"/>
        <v/>
      </c>
      <c r="G683" s="38" t="str">
        <f t="shared" si="53"/>
        <v/>
      </c>
      <c r="H683" s="38" t="str">
        <f t="shared" si="54"/>
        <v/>
      </c>
      <c r="I683" s="38"/>
      <c r="J683" s="38" t="str">
        <f t="shared" si="51"/>
        <v/>
      </c>
    </row>
    <row r="684" spans="2:10" ht="20" customHeight="1" x14ac:dyDescent="0.35">
      <c r="B684" s="3" t="str">
        <f t="shared" si="50"/>
        <v/>
      </c>
      <c r="C684" s="37" t="str" cm="1">
        <f t="array" ref="C684">IF($B684="","",_xlfn.SWITCH($D$17,"Monthly",EDATE($C683,1),"Annually",EDATE($C683,12),"Weekly",$C683+7,"Bi-Weekly",$C683+14,"Semi-Monthly",$C683+15,"Semi-Annually",EDATE($C683,6),"Quarterly",EDATE($C683,3),""))</f>
        <v/>
      </c>
      <c r="D684" s="38" t="str">
        <f t="shared" si="49"/>
        <v/>
      </c>
      <c r="E684" s="38"/>
      <c r="F684" s="38" t="str">
        <f t="shared" si="52"/>
        <v/>
      </c>
      <c r="G684" s="38" t="str">
        <f t="shared" si="53"/>
        <v/>
      </c>
      <c r="H684" s="38" t="str">
        <f t="shared" si="54"/>
        <v/>
      </c>
      <c r="I684" s="38"/>
      <c r="J684" s="38" t="str">
        <f t="shared" si="51"/>
        <v/>
      </c>
    </row>
    <row r="685" spans="2:10" ht="20" customHeight="1" x14ac:dyDescent="0.35">
      <c r="B685" s="3" t="str">
        <f t="shared" si="50"/>
        <v/>
      </c>
      <c r="C685" s="37" t="str" cm="1">
        <f t="array" ref="C685">IF($B685="","",_xlfn.SWITCH($D$17,"Monthly",EDATE($C684,1),"Annually",EDATE($C684,12),"Weekly",$C684+7,"Bi-Weekly",$C684+14,"Semi-Monthly",$C684+15,"Semi-Annually",EDATE($C684,6),"Quarterly",EDATE($C684,3),""))</f>
        <v/>
      </c>
      <c r="D685" s="38" t="str">
        <f t="shared" si="49"/>
        <v/>
      </c>
      <c r="E685" s="38"/>
      <c r="F685" s="38" t="str">
        <f t="shared" si="52"/>
        <v/>
      </c>
      <c r="G685" s="38" t="str">
        <f t="shared" si="53"/>
        <v/>
      </c>
      <c r="H685" s="38" t="str">
        <f t="shared" si="54"/>
        <v/>
      </c>
      <c r="I685" s="38"/>
      <c r="J685" s="38" t="str">
        <f t="shared" si="51"/>
        <v/>
      </c>
    </row>
    <row r="686" spans="2:10" ht="20" customHeight="1" x14ac:dyDescent="0.35">
      <c r="B686" s="3" t="str">
        <f t="shared" si="50"/>
        <v/>
      </c>
      <c r="C686" s="37" t="str" cm="1">
        <f t="array" ref="C686">IF($B686="","",_xlfn.SWITCH($D$17,"Monthly",EDATE($C685,1),"Annually",EDATE($C685,12),"Weekly",$C685+7,"Bi-Weekly",$C685+14,"Semi-Monthly",$C685+15,"Semi-Annually",EDATE($C685,6),"Quarterly",EDATE($C685,3),""))</f>
        <v/>
      </c>
      <c r="D686" s="38" t="str">
        <f t="shared" si="49"/>
        <v/>
      </c>
      <c r="E686" s="38"/>
      <c r="F686" s="38" t="str">
        <f t="shared" si="52"/>
        <v/>
      </c>
      <c r="G686" s="38" t="str">
        <f t="shared" si="53"/>
        <v/>
      </c>
      <c r="H686" s="38" t="str">
        <f t="shared" si="54"/>
        <v/>
      </c>
      <c r="I686" s="38"/>
      <c r="J686" s="38" t="str">
        <f t="shared" si="51"/>
        <v/>
      </c>
    </row>
    <row r="687" spans="2:10" ht="20" customHeight="1" x14ac:dyDescent="0.35">
      <c r="B687" s="3" t="str">
        <f t="shared" si="50"/>
        <v/>
      </c>
      <c r="C687" s="37" t="str" cm="1">
        <f t="array" ref="C687">IF($B687="","",_xlfn.SWITCH($D$17,"Monthly",EDATE($C686,1),"Annually",EDATE($C686,12),"Weekly",$C686+7,"Bi-Weekly",$C686+14,"Semi-Monthly",$C686+15,"Semi-Annually",EDATE($C686,6),"Quarterly",EDATE($C686,3),""))</f>
        <v/>
      </c>
      <c r="D687" s="38" t="str">
        <f t="shared" si="49"/>
        <v/>
      </c>
      <c r="E687" s="38"/>
      <c r="F687" s="38" t="str">
        <f t="shared" si="52"/>
        <v/>
      </c>
      <c r="G687" s="38" t="str">
        <f t="shared" si="53"/>
        <v/>
      </c>
      <c r="H687" s="38" t="str">
        <f t="shared" si="54"/>
        <v/>
      </c>
      <c r="I687" s="38"/>
      <c r="J687" s="38" t="str">
        <f t="shared" si="51"/>
        <v/>
      </c>
    </row>
    <row r="688" spans="2:10" ht="20" customHeight="1" x14ac:dyDescent="0.35">
      <c r="B688" s="3" t="str">
        <f t="shared" si="50"/>
        <v/>
      </c>
      <c r="C688" s="37" t="str" cm="1">
        <f t="array" ref="C688">IF($B688="","",_xlfn.SWITCH($D$17,"Monthly",EDATE($C687,1),"Annually",EDATE($C687,12),"Weekly",$C687+7,"Bi-Weekly",$C687+14,"Semi-Monthly",$C687+15,"Semi-Annually",EDATE($C687,6),"Quarterly",EDATE($C687,3),""))</f>
        <v/>
      </c>
      <c r="D688" s="38" t="str">
        <f t="shared" si="49"/>
        <v/>
      </c>
      <c r="E688" s="38"/>
      <c r="F688" s="38" t="str">
        <f t="shared" si="52"/>
        <v/>
      </c>
      <c r="G688" s="38" t="str">
        <f t="shared" si="53"/>
        <v/>
      </c>
      <c r="H688" s="38" t="str">
        <f t="shared" si="54"/>
        <v/>
      </c>
      <c r="I688" s="38"/>
      <c r="J688" s="38" t="str">
        <f t="shared" si="51"/>
        <v/>
      </c>
    </row>
    <row r="689" spans="2:10" ht="20" customHeight="1" x14ac:dyDescent="0.35">
      <c r="B689" s="3" t="str">
        <f t="shared" si="50"/>
        <v/>
      </c>
      <c r="C689" s="37" t="str" cm="1">
        <f t="array" ref="C689">IF($B689="","",_xlfn.SWITCH($D$17,"Monthly",EDATE($C688,1),"Annually",EDATE($C688,12),"Weekly",$C688+7,"Bi-Weekly",$C688+14,"Semi-Monthly",$C688+15,"Semi-Annually",EDATE($C688,6),"Quarterly",EDATE($C688,3),""))</f>
        <v/>
      </c>
      <c r="D689" s="38" t="str">
        <f t="shared" si="49"/>
        <v/>
      </c>
      <c r="E689" s="38"/>
      <c r="F689" s="38" t="str">
        <f t="shared" si="52"/>
        <v/>
      </c>
      <c r="G689" s="38" t="str">
        <f t="shared" si="53"/>
        <v/>
      </c>
      <c r="H689" s="38" t="str">
        <f t="shared" si="54"/>
        <v/>
      </c>
      <c r="I689" s="38"/>
      <c r="J689" s="38" t="str">
        <f t="shared" si="51"/>
        <v/>
      </c>
    </row>
    <row r="690" spans="2:10" ht="20" customHeight="1" x14ac:dyDescent="0.35">
      <c r="B690" s="3" t="str">
        <f t="shared" si="50"/>
        <v/>
      </c>
      <c r="C690" s="37" t="str" cm="1">
        <f t="array" ref="C690">IF($B690="","",_xlfn.SWITCH($D$17,"Monthly",EDATE($C689,1),"Annually",EDATE($C689,12),"Weekly",$C689+7,"Bi-Weekly",$C689+14,"Semi-Monthly",$C689+15,"Semi-Annually",EDATE($C689,6),"Quarterly",EDATE($C689,3),""))</f>
        <v/>
      </c>
      <c r="D690" s="38" t="str">
        <f t="shared" si="49"/>
        <v/>
      </c>
      <c r="E690" s="38"/>
      <c r="F690" s="38" t="str">
        <f t="shared" si="52"/>
        <v/>
      </c>
      <c r="G690" s="38" t="str">
        <f t="shared" si="53"/>
        <v/>
      </c>
      <c r="H690" s="38" t="str">
        <f t="shared" si="54"/>
        <v/>
      </c>
      <c r="I690" s="38"/>
      <c r="J690" s="38" t="str">
        <f t="shared" si="51"/>
        <v/>
      </c>
    </row>
    <row r="691" spans="2:10" ht="20" customHeight="1" x14ac:dyDescent="0.35">
      <c r="B691" s="3" t="str">
        <f t="shared" si="50"/>
        <v/>
      </c>
      <c r="C691" s="37" t="str" cm="1">
        <f t="array" ref="C691">IF($B691="","",_xlfn.SWITCH($D$17,"Monthly",EDATE($C690,1),"Annually",EDATE($C690,12),"Weekly",$C690+7,"Bi-Weekly",$C690+14,"Semi-Monthly",$C690+15,"Semi-Annually",EDATE($C690,6),"Quarterly",EDATE($C690,3),""))</f>
        <v/>
      </c>
      <c r="D691" s="38" t="str">
        <f t="shared" si="49"/>
        <v/>
      </c>
      <c r="E691" s="38"/>
      <c r="F691" s="38" t="str">
        <f t="shared" si="52"/>
        <v/>
      </c>
      <c r="G691" s="38" t="str">
        <f t="shared" si="53"/>
        <v/>
      </c>
      <c r="H691" s="38" t="str">
        <f t="shared" si="54"/>
        <v/>
      </c>
      <c r="I691" s="38"/>
      <c r="J691" s="38" t="str">
        <f t="shared" si="51"/>
        <v/>
      </c>
    </row>
    <row r="692" spans="2:10" ht="20" customHeight="1" x14ac:dyDescent="0.35">
      <c r="B692" s="3" t="str">
        <f t="shared" si="50"/>
        <v/>
      </c>
      <c r="C692" s="37" t="str" cm="1">
        <f t="array" ref="C692">IF($B692="","",_xlfn.SWITCH($D$17,"Monthly",EDATE($C691,1),"Annually",EDATE($C691,12),"Weekly",$C691+7,"Bi-Weekly",$C691+14,"Semi-Monthly",$C691+15,"Semi-Annually",EDATE($C691,6),"Quarterly",EDATE($C691,3),""))</f>
        <v/>
      </c>
      <c r="D692" s="38" t="str">
        <f t="shared" si="49"/>
        <v/>
      </c>
      <c r="E692" s="38"/>
      <c r="F692" s="38" t="str">
        <f t="shared" si="52"/>
        <v/>
      </c>
      <c r="G692" s="38" t="str">
        <f t="shared" si="53"/>
        <v/>
      </c>
      <c r="H692" s="38" t="str">
        <f t="shared" si="54"/>
        <v/>
      </c>
      <c r="I692" s="38"/>
      <c r="J692" s="38" t="str">
        <f t="shared" si="51"/>
        <v/>
      </c>
    </row>
    <row r="693" spans="2:10" ht="20" customHeight="1" x14ac:dyDescent="0.35">
      <c r="B693" s="3" t="str">
        <f t="shared" si="50"/>
        <v/>
      </c>
      <c r="C693" s="37" t="str" cm="1">
        <f t="array" ref="C693">IF($B693="","",_xlfn.SWITCH($D$17,"Monthly",EDATE($C692,1),"Annually",EDATE($C692,12),"Weekly",$C692+7,"Bi-Weekly",$C692+14,"Semi-Monthly",$C692+15,"Semi-Annually",EDATE($C692,6),"Quarterly",EDATE($C692,3),""))</f>
        <v/>
      </c>
      <c r="D693" s="38" t="str">
        <f t="shared" si="49"/>
        <v/>
      </c>
      <c r="E693" s="38"/>
      <c r="F693" s="38" t="str">
        <f t="shared" si="52"/>
        <v/>
      </c>
      <c r="G693" s="38" t="str">
        <f t="shared" si="53"/>
        <v/>
      </c>
      <c r="H693" s="38" t="str">
        <f t="shared" si="54"/>
        <v/>
      </c>
      <c r="I693" s="38"/>
      <c r="J693" s="38" t="str">
        <f t="shared" si="51"/>
        <v/>
      </c>
    </row>
    <row r="694" spans="2:10" ht="20" customHeight="1" x14ac:dyDescent="0.35">
      <c r="B694" s="3" t="str">
        <f t="shared" si="50"/>
        <v/>
      </c>
      <c r="C694" s="37" t="str" cm="1">
        <f t="array" ref="C694">IF($B694="","",_xlfn.SWITCH($D$17,"Monthly",EDATE($C693,1),"Annually",EDATE($C693,12),"Weekly",$C693+7,"Bi-Weekly",$C693+14,"Semi-Monthly",$C693+15,"Semi-Annually",EDATE($C693,6),"Quarterly",EDATE($C693,3),""))</f>
        <v/>
      </c>
      <c r="D694" s="38" t="str">
        <f t="shared" si="49"/>
        <v/>
      </c>
      <c r="E694" s="38"/>
      <c r="F694" s="38" t="str">
        <f t="shared" si="52"/>
        <v/>
      </c>
      <c r="G694" s="38" t="str">
        <f t="shared" si="53"/>
        <v/>
      </c>
      <c r="H694" s="38" t="str">
        <f t="shared" si="54"/>
        <v/>
      </c>
      <c r="I694" s="38"/>
      <c r="J694" s="38" t="str">
        <f t="shared" si="51"/>
        <v/>
      </c>
    </row>
    <row r="695" spans="2:10" ht="20" customHeight="1" x14ac:dyDescent="0.35">
      <c r="B695" s="3" t="str">
        <f t="shared" si="50"/>
        <v/>
      </c>
      <c r="C695" s="37" t="str" cm="1">
        <f t="array" ref="C695">IF($B695="","",_xlfn.SWITCH($D$17,"Monthly",EDATE($C694,1),"Annually",EDATE($C694,12),"Weekly",$C694+7,"Bi-Weekly",$C694+14,"Semi-Monthly",$C694+15,"Semi-Annually",EDATE($C694,6),"Quarterly",EDATE($C694,3),""))</f>
        <v/>
      </c>
      <c r="D695" s="38" t="str">
        <f t="shared" si="49"/>
        <v/>
      </c>
      <c r="E695" s="38"/>
      <c r="F695" s="38" t="str">
        <f t="shared" si="52"/>
        <v/>
      </c>
      <c r="G695" s="38" t="str">
        <f t="shared" si="53"/>
        <v/>
      </c>
      <c r="H695" s="38" t="str">
        <f t="shared" si="54"/>
        <v/>
      </c>
      <c r="I695" s="38"/>
      <c r="J695" s="38" t="str">
        <f t="shared" si="51"/>
        <v/>
      </c>
    </row>
    <row r="696" spans="2:10" ht="20" customHeight="1" x14ac:dyDescent="0.35">
      <c r="B696" s="3" t="str">
        <f t="shared" si="50"/>
        <v/>
      </c>
      <c r="C696" s="37" t="str" cm="1">
        <f t="array" ref="C696">IF($B696="","",_xlfn.SWITCH($D$17,"Monthly",EDATE($C695,1),"Annually",EDATE($C695,12),"Weekly",$C695+7,"Bi-Weekly",$C695+14,"Semi-Monthly",$C695+15,"Semi-Annually",EDATE($C695,6),"Quarterly",EDATE($C695,3),""))</f>
        <v/>
      </c>
      <c r="D696" s="38" t="str">
        <f t="shared" si="49"/>
        <v/>
      </c>
      <c r="E696" s="38"/>
      <c r="F696" s="38" t="str">
        <f t="shared" si="52"/>
        <v/>
      </c>
      <c r="G696" s="38" t="str">
        <f t="shared" si="53"/>
        <v/>
      </c>
      <c r="H696" s="38" t="str">
        <f t="shared" si="54"/>
        <v/>
      </c>
      <c r="I696" s="38"/>
      <c r="J696" s="38" t="str">
        <f t="shared" si="51"/>
        <v/>
      </c>
    </row>
    <row r="697" spans="2:10" ht="20" customHeight="1" x14ac:dyDescent="0.35">
      <c r="B697" s="3" t="str">
        <f t="shared" si="50"/>
        <v/>
      </c>
      <c r="C697" s="37" t="str" cm="1">
        <f t="array" ref="C697">IF($B697="","",_xlfn.SWITCH($D$17,"Monthly",EDATE($C696,1),"Annually",EDATE($C696,12),"Weekly",$C696+7,"Bi-Weekly",$C696+14,"Semi-Monthly",$C696+15,"Semi-Annually",EDATE($C696,6),"Quarterly",EDATE($C696,3),""))</f>
        <v/>
      </c>
      <c r="D697" s="38" t="str">
        <f t="shared" si="49"/>
        <v/>
      </c>
      <c r="E697" s="38"/>
      <c r="F697" s="38" t="str">
        <f t="shared" si="52"/>
        <v/>
      </c>
      <c r="G697" s="38" t="str">
        <f t="shared" si="53"/>
        <v/>
      </c>
      <c r="H697" s="38" t="str">
        <f t="shared" si="54"/>
        <v/>
      </c>
      <c r="I697" s="38"/>
      <c r="J697" s="38" t="str">
        <f t="shared" si="51"/>
        <v/>
      </c>
    </row>
    <row r="698" spans="2:10" ht="20" customHeight="1" x14ac:dyDescent="0.35">
      <c r="B698" s="3" t="str">
        <f t="shared" si="50"/>
        <v/>
      </c>
      <c r="C698" s="37" t="str" cm="1">
        <f t="array" ref="C698">IF($B698="","",_xlfn.SWITCH($D$17,"Monthly",EDATE($C697,1),"Annually",EDATE($C697,12),"Weekly",$C697+7,"Bi-Weekly",$C697+14,"Semi-Monthly",$C697+15,"Semi-Annually",EDATE($C697,6),"Quarterly",EDATE($C697,3),""))</f>
        <v/>
      </c>
      <c r="D698" s="38" t="str">
        <f t="shared" si="49"/>
        <v/>
      </c>
      <c r="E698" s="38"/>
      <c r="F698" s="38" t="str">
        <f t="shared" si="52"/>
        <v/>
      </c>
      <c r="G698" s="38" t="str">
        <f t="shared" si="53"/>
        <v/>
      </c>
      <c r="H698" s="38" t="str">
        <f t="shared" si="54"/>
        <v/>
      </c>
      <c r="I698" s="38"/>
      <c r="J698" s="38" t="str">
        <f t="shared" si="51"/>
        <v/>
      </c>
    </row>
    <row r="699" spans="2:10" ht="20" customHeight="1" x14ac:dyDescent="0.35">
      <c r="B699" s="3" t="str">
        <f t="shared" si="50"/>
        <v/>
      </c>
      <c r="C699" s="37" t="str" cm="1">
        <f t="array" ref="C699">IF($B699="","",_xlfn.SWITCH($D$17,"Monthly",EDATE($C698,1),"Annually",EDATE($C698,12),"Weekly",$C698+7,"Bi-Weekly",$C698+14,"Semi-Monthly",$C698+15,"Semi-Annually",EDATE($C698,6),"Quarterly",EDATE($C698,3),""))</f>
        <v/>
      </c>
      <c r="D699" s="38" t="str">
        <f t="shared" si="49"/>
        <v/>
      </c>
      <c r="E699" s="38"/>
      <c r="F699" s="38" t="str">
        <f t="shared" si="52"/>
        <v/>
      </c>
      <c r="G699" s="38" t="str">
        <f t="shared" si="53"/>
        <v/>
      </c>
      <c r="H699" s="38" t="str">
        <f t="shared" si="54"/>
        <v/>
      </c>
      <c r="I699" s="38"/>
      <c r="J699" s="38" t="str">
        <f t="shared" si="51"/>
        <v/>
      </c>
    </row>
    <row r="700" spans="2:10" ht="20" customHeight="1" x14ac:dyDescent="0.35">
      <c r="B700" s="3" t="str">
        <f t="shared" si="50"/>
        <v/>
      </c>
      <c r="C700" s="37" t="str" cm="1">
        <f t="array" ref="C700">IF($B700="","",_xlfn.SWITCH($D$17,"Monthly",EDATE($C699,1),"Annually",EDATE($C699,12),"Weekly",$C699+7,"Bi-Weekly",$C699+14,"Semi-Monthly",$C699+15,"Semi-Annually",EDATE($C699,6),"Quarterly",EDATE($C699,3),""))</f>
        <v/>
      </c>
      <c r="D700" s="38" t="str">
        <f t="shared" si="49"/>
        <v/>
      </c>
      <c r="E700" s="38"/>
      <c r="F700" s="38" t="str">
        <f t="shared" si="52"/>
        <v/>
      </c>
      <c r="G700" s="38" t="str">
        <f t="shared" si="53"/>
        <v/>
      </c>
      <c r="H700" s="38" t="str">
        <f t="shared" si="54"/>
        <v/>
      </c>
      <c r="I700" s="38"/>
      <c r="J700" s="38" t="str">
        <f t="shared" si="51"/>
        <v/>
      </c>
    </row>
    <row r="701" spans="2:10" ht="20" customHeight="1" x14ac:dyDescent="0.35">
      <c r="B701" s="3" t="str">
        <f t="shared" si="50"/>
        <v/>
      </c>
      <c r="C701" s="37" t="str" cm="1">
        <f t="array" ref="C701">IF($B701="","",_xlfn.SWITCH($D$17,"Monthly",EDATE($C700,1),"Annually",EDATE($C700,12),"Weekly",$C700+7,"Bi-Weekly",$C700+14,"Semi-Monthly",$C700+15,"Semi-Annually",EDATE($C700,6),"Quarterly",EDATE($C700,3),""))</f>
        <v/>
      </c>
      <c r="D701" s="38" t="str">
        <f t="shared" si="49"/>
        <v/>
      </c>
      <c r="E701" s="38"/>
      <c r="F701" s="38" t="str">
        <f t="shared" si="52"/>
        <v/>
      </c>
      <c r="G701" s="38" t="str">
        <f t="shared" si="53"/>
        <v/>
      </c>
      <c r="H701" s="38" t="str">
        <f t="shared" si="54"/>
        <v/>
      </c>
      <c r="I701" s="38"/>
      <c r="J701" s="38" t="str">
        <f t="shared" si="51"/>
        <v/>
      </c>
    </row>
    <row r="702" spans="2:10" ht="20" customHeight="1" x14ac:dyDescent="0.35">
      <c r="B702" s="3" t="str">
        <f t="shared" si="50"/>
        <v/>
      </c>
      <c r="C702" s="37" t="str" cm="1">
        <f t="array" ref="C702">IF($B702="","",_xlfn.SWITCH($D$17,"Monthly",EDATE($C701,1),"Annually",EDATE($C701,12),"Weekly",$C701+7,"Bi-Weekly",$C701+14,"Semi-Monthly",$C701+15,"Semi-Annually",EDATE($C701,6),"Quarterly",EDATE($C701,3),""))</f>
        <v/>
      </c>
      <c r="D702" s="38" t="str">
        <f t="shared" si="49"/>
        <v/>
      </c>
      <c r="E702" s="38"/>
      <c r="F702" s="38" t="str">
        <f t="shared" si="52"/>
        <v/>
      </c>
      <c r="G702" s="38" t="str">
        <f t="shared" si="53"/>
        <v/>
      </c>
      <c r="H702" s="38" t="str">
        <f t="shared" si="54"/>
        <v/>
      </c>
      <c r="I702" s="38"/>
      <c r="J702" s="38" t="str">
        <f t="shared" si="51"/>
        <v/>
      </c>
    </row>
    <row r="703" spans="2:10" ht="20" customHeight="1" x14ac:dyDescent="0.35">
      <c r="B703" s="3" t="str">
        <f t="shared" si="50"/>
        <v/>
      </c>
      <c r="C703" s="37" t="str" cm="1">
        <f t="array" ref="C703">IF($B703="","",_xlfn.SWITCH($D$17,"Monthly",EDATE($C702,1),"Annually",EDATE($C702,12),"Weekly",$C702+7,"Bi-Weekly",$C702+14,"Semi-Monthly",$C702+15,"Semi-Annually",EDATE($C702,6),"Quarterly",EDATE($C702,3),""))</f>
        <v/>
      </c>
      <c r="D703" s="38" t="str">
        <f t="shared" si="49"/>
        <v/>
      </c>
      <c r="E703" s="38"/>
      <c r="F703" s="38" t="str">
        <f t="shared" si="52"/>
        <v/>
      </c>
      <c r="G703" s="38" t="str">
        <f t="shared" si="53"/>
        <v/>
      </c>
      <c r="H703" s="38" t="str">
        <f t="shared" si="54"/>
        <v/>
      </c>
      <c r="I703" s="38"/>
      <c r="J703" s="38" t="str">
        <f t="shared" si="51"/>
        <v/>
      </c>
    </row>
    <row r="704" spans="2:10" ht="20" customHeight="1" x14ac:dyDescent="0.35">
      <c r="B704" s="3" t="str">
        <f t="shared" si="50"/>
        <v/>
      </c>
      <c r="C704" s="37" t="str" cm="1">
        <f t="array" ref="C704">IF($B704="","",_xlfn.SWITCH($D$17,"Monthly",EDATE($C703,1),"Annually",EDATE($C703,12),"Weekly",$C703+7,"Bi-Weekly",$C703+14,"Semi-Monthly",$C703+15,"Semi-Annually",EDATE($C703,6),"Quarterly",EDATE($C703,3),""))</f>
        <v/>
      </c>
      <c r="D704" s="38" t="str">
        <f t="shared" si="49"/>
        <v/>
      </c>
      <c r="E704" s="38"/>
      <c r="F704" s="38" t="str">
        <f t="shared" si="52"/>
        <v/>
      </c>
      <c r="G704" s="38" t="str">
        <f t="shared" si="53"/>
        <v/>
      </c>
      <c r="H704" s="38" t="str">
        <f t="shared" si="54"/>
        <v/>
      </c>
      <c r="I704" s="38"/>
      <c r="J704" s="38" t="str">
        <f t="shared" si="51"/>
        <v/>
      </c>
    </row>
    <row r="705" spans="2:10" ht="20" customHeight="1" x14ac:dyDescent="0.35">
      <c r="B705" s="3" t="str">
        <f t="shared" si="50"/>
        <v/>
      </c>
      <c r="C705" s="37" t="str" cm="1">
        <f t="array" ref="C705">IF($B705="","",_xlfn.SWITCH($D$17,"Monthly",EDATE($C704,1),"Annually",EDATE($C704,12),"Weekly",$C704+7,"Bi-Weekly",$C704+14,"Semi-Monthly",$C704+15,"Semi-Annually",EDATE($C704,6),"Quarterly",EDATE($C704,3),""))</f>
        <v/>
      </c>
      <c r="D705" s="38" t="str">
        <f t="shared" si="49"/>
        <v/>
      </c>
      <c r="E705" s="38"/>
      <c r="F705" s="38" t="str">
        <f t="shared" si="52"/>
        <v/>
      </c>
      <c r="G705" s="38" t="str">
        <f t="shared" si="53"/>
        <v/>
      </c>
      <c r="H705" s="38" t="str">
        <f t="shared" si="54"/>
        <v/>
      </c>
      <c r="I705" s="38"/>
      <c r="J705" s="38" t="str">
        <f t="shared" si="51"/>
        <v/>
      </c>
    </row>
    <row r="706" spans="2:10" ht="20" customHeight="1" x14ac:dyDescent="0.35">
      <c r="B706" s="3" t="str">
        <f t="shared" si="50"/>
        <v/>
      </c>
      <c r="C706" s="37" t="str" cm="1">
        <f t="array" ref="C706">IF($B706="","",_xlfn.SWITCH($D$17,"Monthly",EDATE($C705,1),"Annually",EDATE($C705,12),"Weekly",$C705+7,"Bi-Weekly",$C705+14,"Semi-Monthly",$C705+15,"Semi-Annually",EDATE($C705,6),"Quarterly",EDATE($C705,3),""))</f>
        <v/>
      </c>
      <c r="D706" s="38" t="str">
        <f t="shared" si="49"/>
        <v/>
      </c>
      <c r="E706" s="38"/>
      <c r="F706" s="38" t="str">
        <f t="shared" si="52"/>
        <v/>
      </c>
      <c r="G706" s="38" t="str">
        <f t="shared" si="53"/>
        <v/>
      </c>
      <c r="H706" s="38" t="str">
        <f t="shared" si="54"/>
        <v/>
      </c>
      <c r="I706" s="38"/>
      <c r="J706" s="38" t="str">
        <f t="shared" si="51"/>
        <v/>
      </c>
    </row>
    <row r="707" spans="2:10" ht="20" customHeight="1" x14ac:dyDescent="0.35">
      <c r="B707" s="3" t="str">
        <f t="shared" si="50"/>
        <v/>
      </c>
      <c r="C707" s="37" t="str" cm="1">
        <f t="array" ref="C707">IF($B707="","",_xlfn.SWITCH($D$17,"Monthly",EDATE($C706,1),"Annually",EDATE($C706,12),"Weekly",$C706+7,"Bi-Weekly",$C706+14,"Semi-Monthly",$C706+15,"Semi-Annually",EDATE($C706,6),"Quarterly",EDATE($C706,3),""))</f>
        <v/>
      </c>
      <c r="D707" s="38" t="str">
        <f t="shared" si="49"/>
        <v/>
      </c>
      <c r="E707" s="38"/>
      <c r="F707" s="38" t="str">
        <f t="shared" si="52"/>
        <v/>
      </c>
      <c r="G707" s="38" t="str">
        <f t="shared" si="53"/>
        <v/>
      </c>
      <c r="H707" s="38" t="str">
        <f t="shared" si="54"/>
        <v/>
      </c>
      <c r="I707" s="38"/>
      <c r="J707" s="38" t="str">
        <f t="shared" si="51"/>
        <v/>
      </c>
    </row>
    <row r="708" spans="2:10" ht="20" customHeight="1" x14ac:dyDescent="0.35">
      <c r="B708" s="3" t="str">
        <f t="shared" si="50"/>
        <v/>
      </c>
      <c r="C708" s="37" t="str" cm="1">
        <f t="array" ref="C708">IF($B708="","",_xlfn.SWITCH($D$17,"Monthly",EDATE($C707,1),"Annually",EDATE($C707,12),"Weekly",$C707+7,"Bi-Weekly",$C707+14,"Semi-Monthly",$C707+15,"Semi-Annually",EDATE($C707,6),"Quarterly",EDATE($C707,3),""))</f>
        <v/>
      </c>
      <c r="D708" s="38" t="str">
        <f t="shared" si="49"/>
        <v/>
      </c>
      <c r="E708" s="38"/>
      <c r="F708" s="38" t="str">
        <f t="shared" si="52"/>
        <v/>
      </c>
      <c r="G708" s="38" t="str">
        <f t="shared" si="53"/>
        <v/>
      </c>
      <c r="H708" s="38" t="str">
        <f t="shared" si="54"/>
        <v/>
      </c>
      <c r="I708" s="38"/>
      <c r="J708" s="38" t="str">
        <f t="shared" si="51"/>
        <v/>
      </c>
    </row>
    <row r="709" spans="2:10" ht="20" customHeight="1" x14ac:dyDescent="0.35">
      <c r="B709" s="3" t="str">
        <f t="shared" si="50"/>
        <v/>
      </c>
      <c r="C709" s="37" t="str" cm="1">
        <f t="array" ref="C709">IF($B709="","",_xlfn.SWITCH($D$17,"Monthly",EDATE($C708,1),"Annually",EDATE($C708,12),"Weekly",$C708+7,"Bi-Weekly",$C708+14,"Semi-Monthly",$C708+15,"Semi-Annually",EDATE($C708,6),"Quarterly",EDATE($C708,3),""))</f>
        <v/>
      </c>
      <c r="D709" s="38" t="str">
        <f t="shared" si="49"/>
        <v/>
      </c>
      <c r="E709" s="38"/>
      <c r="F709" s="38" t="str">
        <f t="shared" si="52"/>
        <v/>
      </c>
      <c r="G709" s="38" t="str">
        <f t="shared" si="53"/>
        <v/>
      </c>
      <c r="H709" s="38" t="str">
        <f t="shared" si="54"/>
        <v/>
      </c>
      <c r="I709" s="38"/>
      <c r="J709" s="38" t="str">
        <f t="shared" si="51"/>
        <v/>
      </c>
    </row>
    <row r="710" spans="2:10" ht="20" customHeight="1" x14ac:dyDescent="0.35">
      <c r="B710" s="3" t="str">
        <f t="shared" si="50"/>
        <v/>
      </c>
      <c r="C710" s="37" t="str" cm="1">
        <f t="array" ref="C710">IF($B710="","",_xlfn.SWITCH($D$17,"Monthly",EDATE($C709,1),"Annually",EDATE($C709,12),"Weekly",$C709+7,"Bi-Weekly",$C709+14,"Semi-Monthly",$C709+15,"Semi-Annually",EDATE($C709,6),"Quarterly",EDATE($C709,3),""))</f>
        <v/>
      </c>
      <c r="D710" s="38" t="str">
        <f t="shared" si="49"/>
        <v/>
      </c>
      <c r="E710" s="38"/>
      <c r="F710" s="38" t="str">
        <f t="shared" si="52"/>
        <v/>
      </c>
      <c r="G710" s="38" t="str">
        <f t="shared" si="53"/>
        <v/>
      </c>
      <c r="H710" s="38" t="str">
        <f t="shared" si="54"/>
        <v/>
      </c>
      <c r="I710" s="38"/>
      <c r="J710" s="38" t="str">
        <f t="shared" si="51"/>
        <v/>
      </c>
    </row>
    <row r="711" spans="2:10" ht="20" customHeight="1" x14ac:dyDescent="0.35">
      <c r="B711" s="3" t="str">
        <f t="shared" si="50"/>
        <v/>
      </c>
      <c r="C711" s="37" t="str" cm="1">
        <f t="array" ref="C711">IF($B711="","",_xlfn.SWITCH($D$17,"Monthly",EDATE($C710,1),"Annually",EDATE($C710,12),"Weekly",$C710+7,"Bi-Weekly",$C710+14,"Semi-Monthly",$C710+15,"Semi-Annually",EDATE($C710,6),"Quarterly",EDATE($C710,3),""))</f>
        <v/>
      </c>
      <c r="D711" s="38" t="str">
        <f t="shared" si="49"/>
        <v/>
      </c>
      <c r="E711" s="38"/>
      <c r="F711" s="38" t="str">
        <f t="shared" si="52"/>
        <v/>
      </c>
      <c r="G711" s="38" t="str">
        <f t="shared" si="53"/>
        <v/>
      </c>
      <c r="H711" s="38" t="str">
        <f t="shared" si="54"/>
        <v/>
      </c>
      <c r="I711" s="38"/>
      <c r="J711" s="38" t="str">
        <f t="shared" si="51"/>
        <v/>
      </c>
    </row>
    <row r="712" spans="2:10" ht="20" customHeight="1" x14ac:dyDescent="0.35">
      <c r="B712" s="3" t="str">
        <f t="shared" si="50"/>
        <v/>
      </c>
      <c r="C712" s="37" t="str" cm="1">
        <f t="array" ref="C712">IF($B712="","",_xlfn.SWITCH($D$17,"Monthly",EDATE($C711,1),"Annually",EDATE($C711,12),"Weekly",$C711+7,"Bi-Weekly",$C711+14,"Semi-Monthly",$C711+15,"Semi-Annually",EDATE($C711,6),"Quarterly",EDATE($C711,3),""))</f>
        <v/>
      </c>
      <c r="D712" s="38" t="str">
        <f t="shared" si="49"/>
        <v/>
      </c>
      <c r="E712" s="38"/>
      <c r="F712" s="38" t="str">
        <f t="shared" si="52"/>
        <v/>
      </c>
      <c r="G712" s="38" t="str">
        <f t="shared" si="53"/>
        <v/>
      </c>
      <c r="H712" s="38" t="str">
        <f t="shared" si="54"/>
        <v/>
      </c>
      <c r="I712" s="38"/>
      <c r="J712" s="38" t="str">
        <f t="shared" si="51"/>
        <v/>
      </c>
    </row>
    <row r="713" spans="2:10" ht="20" customHeight="1" x14ac:dyDescent="0.35">
      <c r="B713" s="3" t="str">
        <f t="shared" si="50"/>
        <v/>
      </c>
      <c r="C713" s="37" t="str" cm="1">
        <f t="array" ref="C713">IF($B713="","",_xlfn.SWITCH($D$17,"Monthly",EDATE($C712,1),"Annually",EDATE($C712,12),"Weekly",$C712+7,"Bi-Weekly",$C712+14,"Semi-Monthly",$C712+15,"Semi-Annually",EDATE($C712,6),"Quarterly",EDATE($C712,3),""))</f>
        <v/>
      </c>
      <c r="D713" s="38" t="str">
        <f t="shared" si="49"/>
        <v/>
      </c>
      <c r="E713" s="38"/>
      <c r="F713" s="38" t="str">
        <f t="shared" si="52"/>
        <v/>
      </c>
      <c r="G713" s="38" t="str">
        <f t="shared" si="53"/>
        <v/>
      </c>
      <c r="H713" s="38" t="str">
        <f t="shared" si="54"/>
        <v/>
      </c>
      <c r="I713" s="38"/>
      <c r="J713" s="38" t="str">
        <f t="shared" si="51"/>
        <v/>
      </c>
    </row>
    <row r="714" spans="2:10" ht="20" customHeight="1" x14ac:dyDescent="0.35">
      <c r="B714" s="3" t="str">
        <f t="shared" si="50"/>
        <v/>
      </c>
      <c r="C714" s="37" t="str" cm="1">
        <f t="array" ref="C714">IF($B714="","",_xlfn.SWITCH($D$17,"Monthly",EDATE($C713,1),"Annually",EDATE($C713,12),"Weekly",$C713+7,"Bi-Weekly",$C713+14,"Semi-Monthly",$C713+15,"Semi-Annually",EDATE($C713,6),"Quarterly",EDATE($C713,3),""))</f>
        <v/>
      </c>
      <c r="D714" s="38" t="str">
        <f t="shared" si="49"/>
        <v/>
      </c>
      <c r="E714" s="38"/>
      <c r="F714" s="38" t="str">
        <f t="shared" si="52"/>
        <v/>
      </c>
      <c r="G714" s="38" t="str">
        <f t="shared" si="53"/>
        <v/>
      </c>
      <c r="H714" s="38" t="str">
        <f t="shared" si="54"/>
        <v/>
      </c>
      <c r="I714" s="38"/>
      <c r="J714" s="38" t="str">
        <f t="shared" si="51"/>
        <v/>
      </c>
    </row>
    <row r="715" spans="2:10" ht="20" customHeight="1" x14ac:dyDescent="0.35">
      <c r="B715" s="3" t="str">
        <f t="shared" si="50"/>
        <v/>
      </c>
      <c r="C715" s="37" t="str" cm="1">
        <f t="array" ref="C715">IF($B715="","",_xlfn.SWITCH($D$17,"Monthly",EDATE($C714,1),"Annually",EDATE($C714,12),"Weekly",$C714+7,"Bi-Weekly",$C714+14,"Semi-Monthly",$C714+15,"Semi-Annually",EDATE($C714,6),"Quarterly",EDATE($C714,3),""))</f>
        <v/>
      </c>
      <c r="D715" s="38" t="str">
        <f t="shared" si="49"/>
        <v/>
      </c>
      <c r="E715" s="38"/>
      <c r="F715" s="38" t="str">
        <f t="shared" si="52"/>
        <v/>
      </c>
      <c r="G715" s="38" t="str">
        <f t="shared" si="53"/>
        <v/>
      </c>
      <c r="H715" s="38" t="str">
        <f t="shared" si="54"/>
        <v/>
      </c>
      <c r="I715" s="38"/>
      <c r="J715" s="38" t="str">
        <f t="shared" si="51"/>
        <v/>
      </c>
    </row>
    <row r="716" spans="2:10" ht="20" customHeight="1" x14ac:dyDescent="0.35">
      <c r="B716" s="3" t="str">
        <f t="shared" si="50"/>
        <v/>
      </c>
      <c r="C716" s="37" t="str" cm="1">
        <f t="array" ref="C716">IF($B716="","",_xlfn.SWITCH($D$17,"Monthly",EDATE($C715,1),"Annually",EDATE($C715,12),"Weekly",$C715+7,"Bi-Weekly",$C715+14,"Semi-Monthly",$C715+15,"Semi-Annually",EDATE($C715,6),"Quarterly",EDATE($C715,3),""))</f>
        <v/>
      </c>
      <c r="D716" s="38" t="str">
        <f t="shared" si="49"/>
        <v/>
      </c>
      <c r="E716" s="38"/>
      <c r="F716" s="38" t="str">
        <f t="shared" si="52"/>
        <v/>
      </c>
      <c r="G716" s="38" t="str">
        <f t="shared" si="53"/>
        <v/>
      </c>
      <c r="H716" s="38" t="str">
        <f t="shared" si="54"/>
        <v/>
      </c>
      <c r="I716" s="38"/>
      <c r="J716" s="38" t="str">
        <f t="shared" si="51"/>
        <v/>
      </c>
    </row>
    <row r="717" spans="2:10" ht="20" customHeight="1" x14ac:dyDescent="0.35">
      <c r="B717" s="3" t="str">
        <f t="shared" si="50"/>
        <v/>
      </c>
      <c r="C717" s="37" t="str" cm="1">
        <f t="array" ref="C717">IF($B717="","",_xlfn.SWITCH($D$17,"Monthly",EDATE($C716,1),"Annually",EDATE($C716,12),"Weekly",$C716+7,"Bi-Weekly",$C716+14,"Semi-Monthly",$C716+15,"Semi-Annually",EDATE($C716,6),"Quarterly",EDATE($C716,3),""))</f>
        <v/>
      </c>
      <c r="D717" s="38" t="str">
        <f t="shared" si="49"/>
        <v/>
      </c>
      <c r="E717" s="38"/>
      <c r="F717" s="38" t="str">
        <f t="shared" si="52"/>
        <v/>
      </c>
      <c r="G717" s="38" t="str">
        <f t="shared" si="53"/>
        <v/>
      </c>
      <c r="H717" s="38" t="str">
        <f t="shared" si="54"/>
        <v/>
      </c>
      <c r="I717" s="38"/>
      <c r="J717" s="38" t="str">
        <f t="shared" si="51"/>
        <v/>
      </c>
    </row>
    <row r="718" spans="2:10" ht="20" customHeight="1" x14ac:dyDescent="0.35">
      <c r="B718" s="3" t="str">
        <f t="shared" si="50"/>
        <v/>
      </c>
      <c r="C718" s="37" t="str" cm="1">
        <f t="array" ref="C718">IF($B718="","",_xlfn.SWITCH($D$17,"Monthly",EDATE($C717,1),"Annually",EDATE($C717,12),"Weekly",$C717+7,"Bi-Weekly",$C717+14,"Semi-Monthly",$C717+15,"Semi-Annually",EDATE($C717,6),"Quarterly",EDATE($C717,3),""))</f>
        <v/>
      </c>
      <c r="D718" s="38" t="str">
        <f t="shared" si="49"/>
        <v/>
      </c>
      <c r="E718" s="38"/>
      <c r="F718" s="38" t="str">
        <f t="shared" si="52"/>
        <v/>
      </c>
      <c r="G718" s="38" t="str">
        <f t="shared" si="53"/>
        <v/>
      </c>
      <c r="H718" s="38" t="str">
        <f t="shared" si="54"/>
        <v/>
      </c>
      <c r="I718" s="38"/>
      <c r="J718" s="38" t="str">
        <f t="shared" si="51"/>
        <v/>
      </c>
    </row>
    <row r="719" spans="2:10" ht="20" customHeight="1" x14ac:dyDescent="0.35">
      <c r="B719" s="3" t="str">
        <f t="shared" si="50"/>
        <v/>
      </c>
      <c r="C719" s="37" t="str" cm="1">
        <f t="array" ref="C719">IF($B719="","",_xlfn.SWITCH($D$17,"Monthly",EDATE($C718,1),"Annually",EDATE($C718,12),"Weekly",$C718+7,"Bi-Weekly",$C718+14,"Semi-Monthly",$C718+15,"Semi-Annually",EDATE($C718,6),"Quarterly",EDATE($C718,3),""))</f>
        <v/>
      </c>
      <c r="D719" s="38" t="str">
        <f t="shared" si="49"/>
        <v/>
      </c>
      <c r="E719" s="38"/>
      <c r="F719" s="38" t="str">
        <f t="shared" si="52"/>
        <v/>
      </c>
      <c r="G719" s="38" t="str">
        <f t="shared" si="53"/>
        <v/>
      </c>
      <c r="H719" s="38" t="str">
        <f t="shared" si="54"/>
        <v/>
      </c>
      <c r="I719" s="38"/>
      <c r="J719" s="38" t="str">
        <f t="shared" si="51"/>
        <v/>
      </c>
    </row>
    <row r="720" spans="2:10" ht="20" customHeight="1" x14ac:dyDescent="0.35">
      <c r="B720" s="3" t="str">
        <f t="shared" si="50"/>
        <v/>
      </c>
      <c r="C720" s="37" t="str" cm="1">
        <f t="array" ref="C720">IF($B720="","",_xlfn.SWITCH($D$17,"Monthly",EDATE($C719,1),"Annually",EDATE($C719,12),"Weekly",$C719+7,"Bi-Weekly",$C719+14,"Semi-Monthly",$C719+15,"Semi-Annually",EDATE($C719,6),"Quarterly",EDATE($C719,3),""))</f>
        <v/>
      </c>
      <c r="D720" s="38" t="str">
        <f t="shared" si="49"/>
        <v/>
      </c>
      <c r="E720" s="38"/>
      <c r="F720" s="38" t="str">
        <f t="shared" si="52"/>
        <v/>
      </c>
      <c r="G720" s="38" t="str">
        <f t="shared" si="53"/>
        <v/>
      </c>
      <c r="H720" s="38" t="str">
        <f t="shared" si="54"/>
        <v/>
      </c>
      <c r="I720" s="38"/>
      <c r="J720" s="38" t="str">
        <f t="shared" si="51"/>
        <v/>
      </c>
    </row>
    <row r="721" spans="2:10" ht="20" customHeight="1" x14ac:dyDescent="0.35">
      <c r="B721" s="3" t="str">
        <f t="shared" si="50"/>
        <v/>
      </c>
      <c r="C721" s="37" t="str" cm="1">
        <f t="array" ref="C721">IF($B721="","",_xlfn.SWITCH($D$17,"Monthly",EDATE($C720,1),"Annually",EDATE($C720,12),"Weekly",$C720+7,"Bi-Weekly",$C720+14,"Semi-Monthly",$C720+15,"Semi-Annually",EDATE($C720,6),"Quarterly",EDATE($C720,3),""))</f>
        <v/>
      </c>
      <c r="D721" s="38" t="str">
        <f t="shared" si="49"/>
        <v/>
      </c>
      <c r="E721" s="38"/>
      <c r="F721" s="38" t="str">
        <f t="shared" si="52"/>
        <v/>
      </c>
      <c r="G721" s="38" t="str">
        <f t="shared" si="53"/>
        <v/>
      </c>
      <c r="H721" s="38" t="str">
        <f t="shared" si="54"/>
        <v/>
      </c>
      <c r="I721" s="38"/>
      <c r="J721" s="38" t="str">
        <f t="shared" si="51"/>
        <v/>
      </c>
    </row>
    <row r="722" spans="2:10" ht="20" customHeight="1" x14ac:dyDescent="0.35">
      <c r="B722" s="3" t="str">
        <f t="shared" si="50"/>
        <v/>
      </c>
      <c r="C722" s="37" t="str" cm="1">
        <f t="array" ref="C722">IF($B722="","",_xlfn.SWITCH($D$17,"Monthly",EDATE($C721,1),"Annually",EDATE($C721,12),"Weekly",$C721+7,"Bi-Weekly",$C721+14,"Semi-Monthly",$C721+15,"Semi-Annually",EDATE($C721,6),"Quarterly",EDATE($C721,3),""))</f>
        <v/>
      </c>
      <c r="D722" s="38" t="str">
        <f t="shared" si="49"/>
        <v/>
      </c>
      <c r="E722" s="38"/>
      <c r="F722" s="38" t="str">
        <f t="shared" si="52"/>
        <v/>
      </c>
      <c r="G722" s="38" t="str">
        <f t="shared" si="53"/>
        <v/>
      </c>
      <c r="H722" s="38" t="str">
        <f t="shared" si="54"/>
        <v/>
      </c>
      <c r="I722" s="38"/>
      <c r="J722" s="38" t="str">
        <f t="shared" si="51"/>
        <v/>
      </c>
    </row>
    <row r="723" spans="2:10" ht="20" customHeight="1" x14ac:dyDescent="0.35">
      <c r="B723" s="3" t="str">
        <f t="shared" si="50"/>
        <v/>
      </c>
      <c r="C723" s="37" t="str" cm="1">
        <f t="array" ref="C723">IF($B723="","",_xlfn.SWITCH($D$17,"Monthly",EDATE($C722,1),"Annually",EDATE($C722,12),"Weekly",$C722+7,"Bi-Weekly",$C722+14,"Semi-Monthly",$C722+15,"Semi-Annually",EDATE($C722,6),"Quarterly",EDATE($C722,3),""))</f>
        <v/>
      </c>
      <c r="D723" s="38" t="str">
        <f t="shared" si="49"/>
        <v/>
      </c>
      <c r="E723" s="38"/>
      <c r="F723" s="38" t="str">
        <f t="shared" si="52"/>
        <v/>
      </c>
      <c r="G723" s="38" t="str">
        <f t="shared" si="53"/>
        <v/>
      </c>
      <c r="H723" s="38" t="str">
        <f t="shared" si="54"/>
        <v/>
      </c>
      <c r="I723" s="38"/>
      <c r="J723" s="38" t="str">
        <f t="shared" si="51"/>
        <v/>
      </c>
    </row>
    <row r="724" spans="2:10" ht="20" customHeight="1" x14ac:dyDescent="0.35">
      <c r="B724" s="3" t="str">
        <f t="shared" si="50"/>
        <v/>
      </c>
      <c r="C724" s="37" t="str" cm="1">
        <f t="array" ref="C724">IF($B724="","",_xlfn.SWITCH($D$17,"Monthly",EDATE($C723,1),"Annually",EDATE($C723,12),"Weekly",$C723+7,"Bi-Weekly",$C723+14,"Semi-Monthly",$C723+15,"Semi-Annually",EDATE($C723,6),"Quarterly",EDATE($C723,3),""))</f>
        <v/>
      </c>
      <c r="D724" s="38" t="str">
        <f t="shared" si="49"/>
        <v/>
      </c>
      <c r="E724" s="38"/>
      <c r="F724" s="38" t="str">
        <f t="shared" si="52"/>
        <v/>
      </c>
      <c r="G724" s="38" t="str">
        <f t="shared" si="53"/>
        <v/>
      </c>
      <c r="H724" s="38" t="str">
        <f t="shared" si="54"/>
        <v/>
      </c>
      <c r="I724" s="38"/>
      <c r="J724" s="38" t="str">
        <f t="shared" si="51"/>
        <v/>
      </c>
    </row>
    <row r="725" spans="2:10" ht="20" customHeight="1" x14ac:dyDescent="0.35">
      <c r="B725" s="3" t="str">
        <f t="shared" si="50"/>
        <v/>
      </c>
      <c r="C725" s="37" t="str" cm="1">
        <f t="array" ref="C725">IF($B725="","",_xlfn.SWITCH($D$17,"Monthly",EDATE($C724,1),"Annually",EDATE($C724,12),"Weekly",$C724+7,"Bi-Weekly",$C724+14,"Semi-Monthly",$C724+15,"Semi-Annually",EDATE($C724,6),"Quarterly",EDATE($C724,3),""))</f>
        <v/>
      </c>
      <c r="D725" s="38" t="str">
        <f t="shared" si="49"/>
        <v/>
      </c>
      <c r="E725" s="38"/>
      <c r="F725" s="38" t="str">
        <f t="shared" si="52"/>
        <v/>
      </c>
      <c r="G725" s="38" t="str">
        <f t="shared" si="53"/>
        <v/>
      </c>
      <c r="H725" s="38" t="str">
        <f t="shared" si="54"/>
        <v/>
      </c>
      <c r="I725" s="38"/>
      <c r="J725" s="38" t="str">
        <f t="shared" si="51"/>
        <v/>
      </c>
    </row>
    <row r="726" spans="2:10" ht="20" customHeight="1" x14ac:dyDescent="0.35">
      <c r="B726" s="3" t="str">
        <f t="shared" si="50"/>
        <v/>
      </c>
      <c r="C726" s="37" t="str" cm="1">
        <f t="array" ref="C726">IF($B726="","",_xlfn.SWITCH($D$17,"Monthly",EDATE($C725,1),"Annually",EDATE($C725,12),"Weekly",$C725+7,"Bi-Weekly",$C725+14,"Semi-Monthly",$C725+15,"Semi-Annually",EDATE($C725,6),"Quarterly",EDATE($C725,3),""))</f>
        <v/>
      </c>
      <c r="D726" s="38" t="str">
        <f t="shared" si="49"/>
        <v/>
      </c>
      <c r="E726" s="38"/>
      <c r="F726" s="38" t="str">
        <f t="shared" si="52"/>
        <v/>
      </c>
      <c r="G726" s="38" t="str">
        <f t="shared" si="53"/>
        <v/>
      </c>
      <c r="H726" s="38" t="str">
        <f t="shared" si="54"/>
        <v/>
      </c>
      <c r="I726" s="38"/>
      <c r="J726" s="38" t="str">
        <f t="shared" si="51"/>
        <v/>
      </c>
    </row>
    <row r="727" spans="2:10" ht="20" customHeight="1" x14ac:dyDescent="0.35">
      <c r="B727" s="3" t="str">
        <f t="shared" si="50"/>
        <v/>
      </c>
      <c r="C727" s="37" t="str" cm="1">
        <f t="array" ref="C727">IF($B727="","",_xlfn.SWITCH($D$17,"Monthly",EDATE($C726,1),"Annually",EDATE($C726,12),"Weekly",$C726+7,"Bi-Weekly",$C726+14,"Semi-Monthly",$C726+15,"Semi-Annually",EDATE($C726,6),"Quarterly",EDATE($C726,3),""))</f>
        <v/>
      </c>
      <c r="D727" s="38" t="str">
        <f t="shared" si="49"/>
        <v/>
      </c>
      <c r="E727" s="38"/>
      <c r="F727" s="38" t="str">
        <f t="shared" si="52"/>
        <v/>
      </c>
      <c r="G727" s="38" t="str">
        <f t="shared" si="53"/>
        <v/>
      </c>
      <c r="H727" s="38" t="str">
        <f t="shared" si="54"/>
        <v/>
      </c>
      <c r="I727" s="38"/>
      <c r="J727" s="38" t="str">
        <f t="shared" si="51"/>
        <v/>
      </c>
    </row>
    <row r="728" spans="2:10" ht="20" customHeight="1" x14ac:dyDescent="0.35">
      <c r="B728" s="3" t="str">
        <f t="shared" si="50"/>
        <v/>
      </c>
      <c r="C728" s="37" t="str" cm="1">
        <f t="array" ref="C728">IF($B728="","",_xlfn.SWITCH($D$17,"Monthly",EDATE($C727,1),"Annually",EDATE($C727,12),"Weekly",$C727+7,"Bi-Weekly",$C727+14,"Semi-Monthly",$C727+15,"Semi-Annually",EDATE($C727,6),"Quarterly",EDATE($C727,3),""))</f>
        <v/>
      </c>
      <c r="D728" s="38" t="str">
        <f t="shared" si="49"/>
        <v/>
      </c>
      <c r="E728" s="38"/>
      <c r="F728" s="38" t="str">
        <f t="shared" si="52"/>
        <v/>
      </c>
      <c r="G728" s="38" t="str">
        <f t="shared" si="53"/>
        <v/>
      </c>
      <c r="H728" s="38" t="str">
        <f t="shared" si="54"/>
        <v/>
      </c>
      <c r="I728" s="38"/>
      <c r="J728" s="38" t="str">
        <f t="shared" si="51"/>
        <v/>
      </c>
    </row>
    <row r="729" spans="2:10" ht="20" customHeight="1" x14ac:dyDescent="0.35">
      <c r="B729" s="3" t="str">
        <f t="shared" si="50"/>
        <v/>
      </c>
      <c r="C729" s="37" t="str" cm="1">
        <f t="array" ref="C729">IF($B729="","",_xlfn.SWITCH($D$17,"Monthly",EDATE($C728,1),"Annually",EDATE($C728,12),"Weekly",$C728+7,"Bi-Weekly",$C728+14,"Semi-Monthly",$C728+15,"Semi-Annually",EDATE($C728,6),"Quarterly",EDATE($C728,3),""))</f>
        <v/>
      </c>
      <c r="D729" s="38" t="str">
        <f t="shared" si="49"/>
        <v/>
      </c>
      <c r="E729" s="38"/>
      <c r="F729" s="38" t="str">
        <f t="shared" si="52"/>
        <v/>
      </c>
      <c r="G729" s="38" t="str">
        <f t="shared" si="53"/>
        <v/>
      </c>
      <c r="H729" s="38" t="str">
        <f t="shared" si="54"/>
        <v/>
      </c>
      <c r="I729" s="38"/>
      <c r="J729" s="38" t="str">
        <f t="shared" si="51"/>
        <v/>
      </c>
    </row>
    <row r="730" spans="2:10" ht="20" customHeight="1" x14ac:dyDescent="0.35">
      <c r="B730" s="3" t="str">
        <f t="shared" si="50"/>
        <v/>
      </c>
      <c r="C730" s="37" t="str" cm="1">
        <f t="array" ref="C730">IF($B730="","",_xlfn.SWITCH($D$17,"Monthly",EDATE($C729,1),"Annually",EDATE($C729,12),"Weekly",$C729+7,"Bi-Weekly",$C729+14,"Semi-Monthly",$C729+15,"Semi-Annually",EDATE($C729,6),"Quarterly",EDATE($C729,3),""))</f>
        <v/>
      </c>
      <c r="D730" s="38" t="str">
        <f t="shared" si="49"/>
        <v/>
      </c>
      <c r="E730" s="38"/>
      <c r="F730" s="38" t="str">
        <f t="shared" si="52"/>
        <v/>
      </c>
      <c r="G730" s="38" t="str">
        <f t="shared" si="53"/>
        <v/>
      </c>
      <c r="H730" s="38" t="str">
        <f t="shared" si="54"/>
        <v/>
      </c>
      <c r="I730" s="38"/>
      <c r="J730" s="38" t="str">
        <f t="shared" si="51"/>
        <v/>
      </c>
    </row>
    <row r="731" spans="2:10" ht="20" customHeight="1" x14ac:dyDescent="0.35">
      <c r="B731" s="3" t="str">
        <f t="shared" si="50"/>
        <v/>
      </c>
      <c r="C731" s="37" t="str" cm="1">
        <f t="array" ref="C731">IF($B731="","",_xlfn.SWITCH($D$17,"Monthly",EDATE($C730,1),"Annually",EDATE($C730,12),"Weekly",$C730+7,"Bi-Weekly",$C730+14,"Semi-Monthly",$C730+15,"Semi-Annually",EDATE($C730,6),"Quarterly",EDATE($C730,3),""))</f>
        <v/>
      </c>
      <c r="D731" s="38" t="str">
        <f t="shared" si="49"/>
        <v/>
      </c>
      <c r="E731" s="38"/>
      <c r="F731" s="38" t="str">
        <f t="shared" si="52"/>
        <v/>
      </c>
      <c r="G731" s="38" t="str">
        <f t="shared" si="53"/>
        <v/>
      </c>
      <c r="H731" s="38" t="str">
        <f t="shared" si="54"/>
        <v/>
      </c>
      <c r="I731" s="38"/>
      <c r="J731" s="38" t="str">
        <f t="shared" si="51"/>
        <v/>
      </c>
    </row>
    <row r="732" spans="2:10" ht="20" customHeight="1" x14ac:dyDescent="0.35">
      <c r="B732" s="3" t="str">
        <f t="shared" si="50"/>
        <v/>
      </c>
      <c r="C732" s="37" t="str" cm="1">
        <f t="array" ref="C732">IF($B732="","",_xlfn.SWITCH($D$17,"Monthly",EDATE($C731,1),"Annually",EDATE($C731,12),"Weekly",$C731+7,"Bi-Weekly",$C731+14,"Semi-Monthly",$C731+15,"Semi-Annually",EDATE($C731,6),"Quarterly",EDATE($C731,3),""))</f>
        <v/>
      </c>
      <c r="D732" s="38" t="str">
        <f t="shared" si="49"/>
        <v/>
      </c>
      <c r="E732" s="38"/>
      <c r="F732" s="38" t="str">
        <f t="shared" si="52"/>
        <v/>
      </c>
      <c r="G732" s="38" t="str">
        <f t="shared" si="53"/>
        <v/>
      </c>
      <c r="H732" s="38" t="str">
        <f t="shared" si="54"/>
        <v/>
      </c>
      <c r="I732" s="38"/>
      <c r="J732" s="38" t="str">
        <f t="shared" si="51"/>
        <v/>
      </c>
    </row>
    <row r="733" spans="2:10" ht="20" customHeight="1" x14ac:dyDescent="0.35">
      <c r="B733" s="3" t="str">
        <f t="shared" si="50"/>
        <v/>
      </c>
      <c r="C733" s="37" t="str" cm="1">
        <f t="array" ref="C733">IF($B733="","",_xlfn.SWITCH($D$17,"Monthly",EDATE($C732,1),"Annually",EDATE($C732,12),"Weekly",$C732+7,"Bi-Weekly",$C732+14,"Semi-Monthly",$C732+15,"Semi-Annually",EDATE($C732,6),"Quarterly",EDATE($C732,3),""))</f>
        <v/>
      </c>
      <c r="D733" s="38" t="str">
        <f t="shared" si="49"/>
        <v/>
      </c>
      <c r="E733" s="38"/>
      <c r="F733" s="38" t="str">
        <f t="shared" si="52"/>
        <v/>
      </c>
      <c r="G733" s="38" t="str">
        <f t="shared" si="53"/>
        <v/>
      </c>
      <c r="H733" s="38" t="str">
        <f t="shared" si="54"/>
        <v/>
      </c>
      <c r="I733" s="38"/>
      <c r="J733" s="38" t="str">
        <f t="shared" si="51"/>
        <v/>
      </c>
    </row>
    <row r="734" spans="2:10" ht="20" customHeight="1" x14ac:dyDescent="0.35">
      <c r="B734" s="3" t="str">
        <f t="shared" si="50"/>
        <v/>
      </c>
      <c r="C734" s="37" t="str" cm="1">
        <f t="array" ref="C734">IF($B734="","",_xlfn.SWITCH($D$17,"Monthly",EDATE($C733,1),"Annually",EDATE($C733,12),"Weekly",$C733+7,"Bi-Weekly",$C733+14,"Semi-Monthly",$C733+15,"Semi-Annually",EDATE($C733,6),"Quarterly",EDATE($C733,3),""))</f>
        <v/>
      </c>
      <c r="D734" s="38" t="str">
        <f t="shared" si="49"/>
        <v/>
      </c>
      <c r="E734" s="38"/>
      <c r="F734" s="38" t="str">
        <f t="shared" si="52"/>
        <v/>
      </c>
      <c r="G734" s="38" t="str">
        <f t="shared" si="53"/>
        <v/>
      </c>
      <c r="H734" s="38" t="str">
        <f t="shared" si="54"/>
        <v/>
      </c>
      <c r="I734" s="38"/>
      <c r="J734" s="38" t="str">
        <f t="shared" si="51"/>
        <v/>
      </c>
    </row>
    <row r="735" spans="2:10" ht="20" customHeight="1" x14ac:dyDescent="0.35">
      <c r="B735" s="3" t="str">
        <f t="shared" si="50"/>
        <v/>
      </c>
      <c r="C735" s="37" t="str" cm="1">
        <f t="array" ref="C735">IF($B735="","",_xlfn.SWITCH($D$17,"Monthly",EDATE($C734,1),"Annually",EDATE($C734,12),"Weekly",$C734+7,"Bi-Weekly",$C734+14,"Semi-Monthly",$C734+15,"Semi-Annually",EDATE($C734,6),"Quarterly",EDATE($C734,3),""))</f>
        <v/>
      </c>
      <c r="D735" s="38" t="str">
        <f t="shared" si="49"/>
        <v/>
      </c>
      <c r="E735" s="38"/>
      <c r="F735" s="38" t="str">
        <f t="shared" si="52"/>
        <v/>
      </c>
      <c r="G735" s="38" t="str">
        <f t="shared" si="53"/>
        <v/>
      </c>
      <c r="H735" s="38" t="str">
        <f t="shared" si="54"/>
        <v/>
      </c>
      <c r="I735" s="38"/>
      <c r="J735" s="38" t="str">
        <f t="shared" si="51"/>
        <v/>
      </c>
    </row>
    <row r="736" spans="2:10" ht="20" customHeight="1" x14ac:dyDescent="0.35">
      <c r="B736" s="3" t="str">
        <f t="shared" si="50"/>
        <v/>
      </c>
      <c r="C736" s="37" t="str" cm="1">
        <f t="array" ref="C736">IF($B736="","",_xlfn.SWITCH($D$17,"Monthly",EDATE($C735,1),"Annually",EDATE($C735,12),"Weekly",$C735+7,"Bi-Weekly",$C735+14,"Semi-Monthly",$C735+15,"Semi-Annually",EDATE($C735,6),"Quarterly",EDATE($C735,3),""))</f>
        <v/>
      </c>
      <c r="D736" s="38" t="str">
        <f t="shared" si="49"/>
        <v/>
      </c>
      <c r="E736" s="38"/>
      <c r="F736" s="38" t="str">
        <f t="shared" si="52"/>
        <v/>
      </c>
      <c r="G736" s="38" t="str">
        <f t="shared" si="53"/>
        <v/>
      </c>
      <c r="H736" s="38" t="str">
        <f t="shared" si="54"/>
        <v/>
      </c>
      <c r="I736" s="38"/>
      <c r="J736" s="38" t="str">
        <f t="shared" si="51"/>
        <v/>
      </c>
    </row>
    <row r="737" spans="2:10" ht="20" customHeight="1" x14ac:dyDescent="0.35">
      <c r="B737" s="3" t="str">
        <f t="shared" si="50"/>
        <v/>
      </c>
      <c r="C737" s="37" t="str" cm="1">
        <f t="array" ref="C737">IF($B737="","",_xlfn.SWITCH($D$17,"Monthly",EDATE($C736,1),"Annually",EDATE($C736,12),"Weekly",$C736+7,"Bi-Weekly",$C736+14,"Semi-Monthly",$C736+15,"Semi-Annually",EDATE($C736,6),"Quarterly",EDATE($C736,3),""))</f>
        <v/>
      </c>
      <c r="D737" s="38" t="str">
        <f t="shared" si="49"/>
        <v/>
      </c>
      <c r="E737" s="38"/>
      <c r="F737" s="38" t="str">
        <f t="shared" si="52"/>
        <v/>
      </c>
      <c r="G737" s="38" t="str">
        <f t="shared" si="53"/>
        <v/>
      </c>
      <c r="H737" s="38" t="str">
        <f t="shared" si="54"/>
        <v/>
      </c>
      <c r="I737" s="38"/>
      <c r="J737" s="38" t="str">
        <f t="shared" si="51"/>
        <v/>
      </c>
    </row>
    <row r="738" spans="2:10" ht="20" customHeight="1" x14ac:dyDescent="0.35">
      <c r="B738" s="3" t="str">
        <f t="shared" si="50"/>
        <v/>
      </c>
      <c r="C738" s="37" t="str" cm="1">
        <f t="array" ref="C738">IF($B738="","",_xlfn.SWITCH($D$17,"Monthly",EDATE($C737,1),"Annually",EDATE($C737,12),"Weekly",$C737+7,"Bi-Weekly",$C737+14,"Semi-Monthly",$C737+15,"Semi-Annually",EDATE($C737,6),"Quarterly",EDATE($C737,3),""))</f>
        <v/>
      </c>
      <c r="D738" s="38" t="str">
        <f t="shared" ref="D738:D801" si="55">IF($B738="","",IF($H737&lt;($I$23+($I$23/2)),(H737+F738-E738),$I$23))</f>
        <v/>
      </c>
      <c r="E738" s="38"/>
      <c r="F738" s="38" t="str">
        <f t="shared" si="52"/>
        <v/>
      </c>
      <c r="G738" s="38" t="str">
        <f t="shared" si="53"/>
        <v/>
      </c>
      <c r="H738" s="38" t="str">
        <f t="shared" si="54"/>
        <v/>
      </c>
      <c r="I738" s="38"/>
      <c r="J738" s="38" t="str">
        <f t="shared" si="51"/>
        <v/>
      </c>
    </row>
    <row r="739" spans="2:10" ht="20" customHeight="1" x14ac:dyDescent="0.35">
      <c r="B739" s="3" t="str">
        <f t="shared" ref="B739:B802" si="56">IFERROR(IF(OR($H738="",ABS($H738)&lt;=0.01),"",B738+1),"")</f>
        <v/>
      </c>
      <c r="C739" s="37" t="str" cm="1">
        <f t="array" ref="C739">IF($B739="","",_xlfn.SWITCH($D$17,"Monthly",EDATE($C738,1),"Annually",EDATE($C738,12),"Weekly",$C738+7,"Bi-Weekly",$C738+14,"Semi-Monthly",$C738+15,"Semi-Annually",EDATE($C738,6),"Quarterly",EDATE($C738,3),""))</f>
        <v/>
      </c>
      <c r="D739" s="38" t="str">
        <f t="shared" si="55"/>
        <v/>
      </c>
      <c r="E739" s="38"/>
      <c r="F739" s="38" t="str">
        <f t="shared" si="52"/>
        <v/>
      </c>
      <c r="G739" s="38" t="str">
        <f t="shared" si="53"/>
        <v/>
      </c>
      <c r="H739" s="38" t="str">
        <f t="shared" si="54"/>
        <v/>
      </c>
      <c r="I739" s="38"/>
      <c r="J739" s="38" t="str">
        <f t="shared" si="51"/>
        <v/>
      </c>
    </row>
    <row r="740" spans="2:10" ht="20" customHeight="1" x14ac:dyDescent="0.35">
      <c r="B740" s="3" t="str">
        <f t="shared" si="56"/>
        <v/>
      </c>
      <c r="C740" s="37" t="str" cm="1">
        <f t="array" ref="C740">IF($B740="","",_xlfn.SWITCH($D$17,"Monthly",EDATE($C739,1),"Annually",EDATE($C739,12),"Weekly",$C739+7,"Bi-Weekly",$C739+14,"Semi-Monthly",$C739+15,"Semi-Annually",EDATE($C739,6),"Quarterly",EDATE($C739,3),""))</f>
        <v/>
      </c>
      <c r="D740" s="38" t="str">
        <f t="shared" si="55"/>
        <v/>
      </c>
      <c r="E740" s="38"/>
      <c r="F740" s="38" t="str">
        <f t="shared" si="52"/>
        <v/>
      </c>
      <c r="G740" s="38" t="str">
        <f t="shared" si="53"/>
        <v/>
      </c>
      <c r="H740" s="38" t="str">
        <f t="shared" si="54"/>
        <v/>
      </c>
      <c r="I740" s="38"/>
      <c r="J740" s="38" t="str">
        <f t="shared" ref="J740:J803" si="57">IFERROR(J739+F740,"")</f>
        <v/>
      </c>
    </row>
    <row r="741" spans="2:10" ht="20" customHeight="1" x14ac:dyDescent="0.35">
      <c r="B741" s="3" t="str">
        <f t="shared" si="56"/>
        <v/>
      </c>
      <c r="C741" s="37" t="str" cm="1">
        <f t="array" ref="C741">IF($B741="","",_xlfn.SWITCH($D$17,"Monthly",EDATE($C740,1),"Annually",EDATE($C740,12),"Weekly",$C740+7,"Bi-Weekly",$C740+14,"Semi-Monthly",$C740+15,"Semi-Annually",EDATE($C740,6),"Quarterly",EDATE($C740,3),""))</f>
        <v/>
      </c>
      <c r="D741" s="38" t="str">
        <f t="shared" si="55"/>
        <v/>
      </c>
      <c r="E741" s="38"/>
      <c r="F741" s="38" t="str">
        <f t="shared" si="52"/>
        <v/>
      </c>
      <c r="G741" s="38" t="str">
        <f t="shared" si="53"/>
        <v/>
      </c>
      <c r="H741" s="38" t="str">
        <f t="shared" si="54"/>
        <v/>
      </c>
      <c r="I741" s="38"/>
      <c r="J741" s="38" t="str">
        <f t="shared" si="57"/>
        <v/>
      </c>
    </row>
    <row r="742" spans="2:10" ht="20" customHeight="1" x14ac:dyDescent="0.35">
      <c r="B742" s="3" t="str">
        <f t="shared" si="56"/>
        <v/>
      </c>
      <c r="C742" s="37" t="str" cm="1">
        <f t="array" ref="C742">IF($B742="","",_xlfn.SWITCH($D$17,"Monthly",EDATE($C741,1),"Annually",EDATE($C741,12),"Weekly",$C741+7,"Bi-Weekly",$C741+14,"Semi-Monthly",$C741+15,"Semi-Annually",EDATE($C741,6),"Quarterly",EDATE($C741,3),""))</f>
        <v/>
      </c>
      <c r="D742" s="38" t="str">
        <f t="shared" si="55"/>
        <v/>
      </c>
      <c r="E742" s="38"/>
      <c r="F742" s="38" t="str">
        <f t="shared" si="52"/>
        <v/>
      </c>
      <c r="G742" s="38" t="str">
        <f t="shared" si="53"/>
        <v/>
      </c>
      <c r="H742" s="38" t="str">
        <f t="shared" si="54"/>
        <v/>
      </c>
      <c r="I742" s="38"/>
      <c r="J742" s="38" t="str">
        <f t="shared" si="57"/>
        <v/>
      </c>
    </row>
    <row r="743" spans="2:10" ht="20" customHeight="1" x14ac:dyDescent="0.35">
      <c r="B743" s="3" t="str">
        <f t="shared" si="56"/>
        <v/>
      </c>
      <c r="C743" s="37" t="str" cm="1">
        <f t="array" ref="C743">IF($B743="","",_xlfn.SWITCH($D$17,"Monthly",EDATE($C742,1),"Annually",EDATE($C742,12),"Weekly",$C742+7,"Bi-Weekly",$C742+14,"Semi-Monthly",$C742+15,"Semi-Annually",EDATE($C742,6),"Quarterly",EDATE($C742,3),""))</f>
        <v/>
      </c>
      <c r="D743" s="38" t="str">
        <f t="shared" si="55"/>
        <v/>
      </c>
      <c r="E743" s="38"/>
      <c r="F743" s="38" t="str">
        <f t="shared" ref="F743:F806" si="58">IF($B743="","",IF($D$8="Flat", $D$14*$D$15/$D$20, $H742*$D$15/$D$20))</f>
        <v/>
      </c>
      <c r="G743" s="38" t="str">
        <f t="shared" ref="G743:G806" si="59">IFERROR($D743 - $F743,"")</f>
        <v/>
      </c>
      <c r="H743" s="38" t="str">
        <f t="shared" ref="H743:H806" si="60">IFERROR(IF($G743="","",$H742-$E743-$G743),"")</f>
        <v/>
      </c>
      <c r="I743" s="38"/>
      <c r="J743" s="38" t="str">
        <f t="shared" si="57"/>
        <v/>
      </c>
    </row>
    <row r="744" spans="2:10" ht="20" customHeight="1" x14ac:dyDescent="0.35">
      <c r="B744" s="3" t="str">
        <f t="shared" si="56"/>
        <v/>
      </c>
      <c r="C744" s="37" t="str" cm="1">
        <f t="array" ref="C744">IF($B744="","",_xlfn.SWITCH($D$17,"Monthly",EDATE($C743,1),"Annually",EDATE($C743,12),"Weekly",$C743+7,"Bi-Weekly",$C743+14,"Semi-Monthly",$C743+15,"Semi-Annually",EDATE($C743,6),"Quarterly",EDATE($C743,3),""))</f>
        <v/>
      </c>
      <c r="D744" s="38" t="str">
        <f t="shared" si="55"/>
        <v/>
      </c>
      <c r="E744" s="38"/>
      <c r="F744" s="38" t="str">
        <f t="shared" si="58"/>
        <v/>
      </c>
      <c r="G744" s="38" t="str">
        <f t="shared" si="59"/>
        <v/>
      </c>
      <c r="H744" s="38" t="str">
        <f t="shared" si="60"/>
        <v/>
      </c>
      <c r="I744" s="38"/>
      <c r="J744" s="38" t="str">
        <f t="shared" si="57"/>
        <v/>
      </c>
    </row>
    <row r="745" spans="2:10" ht="20" customHeight="1" x14ac:dyDescent="0.35">
      <c r="B745" s="3" t="str">
        <f t="shared" si="56"/>
        <v/>
      </c>
      <c r="C745" s="37" t="str" cm="1">
        <f t="array" ref="C745">IF($B745="","",_xlfn.SWITCH($D$17,"Monthly",EDATE($C744,1),"Annually",EDATE($C744,12),"Weekly",$C744+7,"Bi-Weekly",$C744+14,"Semi-Monthly",$C744+15,"Semi-Annually",EDATE($C744,6),"Quarterly",EDATE($C744,3),""))</f>
        <v/>
      </c>
      <c r="D745" s="38" t="str">
        <f t="shared" si="55"/>
        <v/>
      </c>
      <c r="E745" s="38"/>
      <c r="F745" s="38" t="str">
        <f t="shared" si="58"/>
        <v/>
      </c>
      <c r="G745" s="38" t="str">
        <f t="shared" si="59"/>
        <v/>
      </c>
      <c r="H745" s="38" t="str">
        <f t="shared" si="60"/>
        <v/>
      </c>
      <c r="I745" s="38"/>
      <c r="J745" s="38" t="str">
        <f t="shared" si="57"/>
        <v/>
      </c>
    </row>
    <row r="746" spans="2:10" ht="20" customHeight="1" x14ac:dyDescent="0.35">
      <c r="B746" s="3" t="str">
        <f t="shared" si="56"/>
        <v/>
      </c>
      <c r="C746" s="37" t="str" cm="1">
        <f t="array" ref="C746">IF($B746="","",_xlfn.SWITCH($D$17,"Monthly",EDATE($C745,1),"Annually",EDATE($C745,12),"Weekly",$C745+7,"Bi-Weekly",$C745+14,"Semi-Monthly",$C745+15,"Semi-Annually",EDATE($C745,6),"Quarterly",EDATE($C745,3),""))</f>
        <v/>
      </c>
      <c r="D746" s="38" t="str">
        <f t="shared" si="55"/>
        <v/>
      </c>
      <c r="E746" s="38"/>
      <c r="F746" s="38" t="str">
        <f t="shared" si="58"/>
        <v/>
      </c>
      <c r="G746" s="38" t="str">
        <f t="shared" si="59"/>
        <v/>
      </c>
      <c r="H746" s="38" t="str">
        <f t="shared" si="60"/>
        <v/>
      </c>
      <c r="I746" s="38"/>
      <c r="J746" s="38" t="str">
        <f t="shared" si="57"/>
        <v/>
      </c>
    </row>
    <row r="747" spans="2:10" ht="20" customHeight="1" x14ac:dyDescent="0.35">
      <c r="B747" s="3" t="str">
        <f t="shared" si="56"/>
        <v/>
      </c>
      <c r="C747" s="37" t="str" cm="1">
        <f t="array" ref="C747">IF($B747="","",_xlfn.SWITCH($D$17,"Monthly",EDATE($C746,1),"Annually",EDATE($C746,12),"Weekly",$C746+7,"Bi-Weekly",$C746+14,"Semi-Monthly",$C746+15,"Semi-Annually",EDATE($C746,6),"Quarterly",EDATE($C746,3),""))</f>
        <v/>
      </c>
      <c r="D747" s="38" t="str">
        <f t="shared" si="55"/>
        <v/>
      </c>
      <c r="E747" s="38"/>
      <c r="F747" s="38" t="str">
        <f t="shared" si="58"/>
        <v/>
      </c>
      <c r="G747" s="38" t="str">
        <f t="shared" si="59"/>
        <v/>
      </c>
      <c r="H747" s="38" t="str">
        <f t="shared" si="60"/>
        <v/>
      </c>
      <c r="I747" s="38"/>
      <c r="J747" s="38" t="str">
        <f t="shared" si="57"/>
        <v/>
      </c>
    </row>
    <row r="748" spans="2:10" ht="20" customHeight="1" x14ac:dyDescent="0.35">
      <c r="B748" s="3" t="str">
        <f t="shared" si="56"/>
        <v/>
      </c>
      <c r="C748" s="37" t="str" cm="1">
        <f t="array" ref="C748">IF($B748="","",_xlfn.SWITCH($D$17,"Monthly",EDATE($C747,1),"Annually",EDATE($C747,12),"Weekly",$C747+7,"Bi-Weekly",$C747+14,"Semi-Monthly",$C747+15,"Semi-Annually",EDATE($C747,6),"Quarterly",EDATE($C747,3),""))</f>
        <v/>
      </c>
      <c r="D748" s="38" t="str">
        <f t="shared" si="55"/>
        <v/>
      </c>
      <c r="E748" s="38"/>
      <c r="F748" s="38" t="str">
        <f t="shared" si="58"/>
        <v/>
      </c>
      <c r="G748" s="38" t="str">
        <f t="shared" si="59"/>
        <v/>
      </c>
      <c r="H748" s="38" t="str">
        <f t="shared" si="60"/>
        <v/>
      </c>
      <c r="I748" s="38"/>
      <c r="J748" s="38" t="str">
        <f t="shared" si="57"/>
        <v/>
      </c>
    </row>
    <row r="749" spans="2:10" ht="20" customHeight="1" x14ac:dyDescent="0.35">
      <c r="B749" s="3" t="str">
        <f t="shared" si="56"/>
        <v/>
      </c>
      <c r="C749" s="37" t="str" cm="1">
        <f t="array" ref="C749">IF($B749="","",_xlfn.SWITCH($D$17,"Monthly",EDATE($C748,1),"Annually",EDATE($C748,12),"Weekly",$C748+7,"Bi-Weekly",$C748+14,"Semi-Monthly",$C748+15,"Semi-Annually",EDATE($C748,6),"Quarterly",EDATE($C748,3),""))</f>
        <v/>
      </c>
      <c r="D749" s="38" t="str">
        <f t="shared" si="55"/>
        <v/>
      </c>
      <c r="E749" s="38"/>
      <c r="F749" s="38" t="str">
        <f t="shared" si="58"/>
        <v/>
      </c>
      <c r="G749" s="38" t="str">
        <f t="shared" si="59"/>
        <v/>
      </c>
      <c r="H749" s="38" t="str">
        <f t="shared" si="60"/>
        <v/>
      </c>
      <c r="I749" s="38"/>
      <c r="J749" s="38" t="str">
        <f t="shared" si="57"/>
        <v/>
      </c>
    </row>
    <row r="750" spans="2:10" ht="20" customHeight="1" x14ac:dyDescent="0.35">
      <c r="B750" s="3" t="str">
        <f t="shared" si="56"/>
        <v/>
      </c>
      <c r="C750" s="37" t="str" cm="1">
        <f t="array" ref="C750">IF($B750="","",_xlfn.SWITCH($D$17,"Monthly",EDATE($C749,1),"Annually",EDATE($C749,12),"Weekly",$C749+7,"Bi-Weekly",$C749+14,"Semi-Monthly",$C749+15,"Semi-Annually",EDATE($C749,6),"Quarterly",EDATE($C749,3),""))</f>
        <v/>
      </c>
      <c r="D750" s="38" t="str">
        <f t="shared" si="55"/>
        <v/>
      </c>
      <c r="E750" s="38"/>
      <c r="F750" s="38" t="str">
        <f t="shared" si="58"/>
        <v/>
      </c>
      <c r="G750" s="38" t="str">
        <f t="shared" si="59"/>
        <v/>
      </c>
      <c r="H750" s="38" t="str">
        <f t="shared" si="60"/>
        <v/>
      </c>
      <c r="I750" s="38"/>
      <c r="J750" s="38" t="str">
        <f t="shared" si="57"/>
        <v/>
      </c>
    </row>
    <row r="751" spans="2:10" ht="20" customHeight="1" x14ac:dyDescent="0.35">
      <c r="B751" s="3" t="str">
        <f t="shared" si="56"/>
        <v/>
      </c>
      <c r="C751" s="37" t="str" cm="1">
        <f t="array" ref="C751">IF($B751="","",_xlfn.SWITCH($D$17,"Monthly",EDATE($C750,1),"Annually",EDATE($C750,12),"Weekly",$C750+7,"Bi-Weekly",$C750+14,"Semi-Monthly",$C750+15,"Semi-Annually",EDATE($C750,6),"Quarterly",EDATE($C750,3),""))</f>
        <v/>
      </c>
      <c r="D751" s="38" t="str">
        <f t="shared" si="55"/>
        <v/>
      </c>
      <c r="E751" s="38"/>
      <c r="F751" s="38" t="str">
        <f t="shared" si="58"/>
        <v/>
      </c>
      <c r="G751" s="38" t="str">
        <f t="shared" si="59"/>
        <v/>
      </c>
      <c r="H751" s="38" t="str">
        <f t="shared" si="60"/>
        <v/>
      </c>
      <c r="I751" s="38"/>
      <c r="J751" s="38" t="str">
        <f t="shared" si="57"/>
        <v/>
      </c>
    </row>
    <row r="752" spans="2:10" ht="20" customHeight="1" x14ac:dyDescent="0.35">
      <c r="B752" s="3" t="str">
        <f t="shared" si="56"/>
        <v/>
      </c>
      <c r="C752" s="37" t="str" cm="1">
        <f t="array" ref="C752">IF($B752="","",_xlfn.SWITCH($D$17,"Monthly",EDATE($C751,1),"Annually",EDATE($C751,12),"Weekly",$C751+7,"Bi-Weekly",$C751+14,"Semi-Monthly",$C751+15,"Semi-Annually",EDATE($C751,6),"Quarterly",EDATE($C751,3),""))</f>
        <v/>
      </c>
      <c r="D752" s="38" t="str">
        <f t="shared" si="55"/>
        <v/>
      </c>
      <c r="E752" s="38"/>
      <c r="F752" s="38" t="str">
        <f t="shared" si="58"/>
        <v/>
      </c>
      <c r="G752" s="38" t="str">
        <f t="shared" si="59"/>
        <v/>
      </c>
      <c r="H752" s="38" t="str">
        <f t="shared" si="60"/>
        <v/>
      </c>
      <c r="I752" s="38"/>
      <c r="J752" s="38" t="str">
        <f t="shared" si="57"/>
        <v/>
      </c>
    </row>
    <row r="753" spans="2:10" ht="20" customHeight="1" x14ac:dyDescent="0.35">
      <c r="B753" s="3" t="str">
        <f t="shared" si="56"/>
        <v/>
      </c>
      <c r="C753" s="37" t="str" cm="1">
        <f t="array" ref="C753">IF($B753="","",_xlfn.SWITCH($D$17,"Monthly",EDATE($C752,1),"Annually",EDATE($C752,12),"Weekly",$C752+7,"Bi-Weekly",$C752+14,"Semi-Monthly",$C752+15,"Semi-Annually",EDATE($C752,6),"Quarterly",EDATE($C752,3),""))</f>
        <v/>
      </c>
      <c r="D753" s="38" t="str">
        <f t="shared" si="55"/>
        <v/>
      </c>
      <c r="E753" s="38"/>
      <c r="F753" s="38" t="str">
        <f t="shared" si="58"/>
        <v/>
      </c>
      <c r="G753" s="38" t="str">
        <f t="shared" si="59"/>
        <v/>
      </c>
      <c r="H753" s="38" t="str">
        <f t="shared" si="60"/>
        <v/>
      </c>
      <c r="I753" s="38"/>
      <c r="J753" s="38" t="str">
        <f t="shared" si="57"/>
        <v/>
      </c>
    </row>
    <row r="754" spans="2:10" ht="20" customHeight="1" x14ac:dyDescent="0.35">
      <c r="B754" s="3" t="str">
        <f t="shared" si="56"/>
        <v/>
      </c>
      <c r="C754" s="37" t="str" cm="1">
        <f t="array" ref="C754">IF($B754="","",_xlfn.SWITCH($D$17,"Monthly",EDATE($C753,1),"Annually",EDATE($C753,12),"Weekly",$C753+7,"Bi-Weekly",$C753+14,"Semi-Monthly",$C753+15,"Semi-Annually",EDATE($C753,6),"Quarterly",EDATE($C753,3),""))</f>
        <v/>
      </c>
      <c r="D754" s="38" t="str">
        <f t="shared" si="55"/>
        <v/>
      </c>
      <c r="E754" s="38"/>
      <c r="F754" s="38" t="str">
        <f t="shared" si="58"/>
        <v/>
      </c>
      <c r="G754" s="38" t="str">
        <f t="shared" si="59"/>
        <v/>
      </c>
      <c r="H754" s="38" t="str">
        <f t="shared" si="60"/>
        <v/>
      </c>
      <c r="I754" s="38"/>
      <c r="J754" s="38" t="str">
        <f t="shared" si="57"/>
        <v/>
      </c>
    </row>
    <row r="755" spans="2:10" ht="20" customHeight="1" x14ac:dyDescent="0.35">
      <c r="B755" s="3" t="str">
        <f t="shared" si="56"/>
        <v/>
      </c>
      <c r="C755" s="37" t="str" cm="1">
        <f t="array" ref="C755">IF($B755="","",_xlfn.SWITCH($D$17,"Monthly",EDATE($C754,1),"Annually",EDATE($C754,12),"Weekly",$C754+7,"Bi-Weekly",$C754+14,"Semi-Monthly",$C754+15,"Semi-Annually",EDATE($C754,6),"Quarterly",EDATE($C754,3),""))</f>
        <v/>
      </c>
      <c r="D755" s="38" t="str">
        <f t="shared" si="55"/>
        <v/>
      </c>
      <c r="E755" s="38"/>
      <c r="F755" s="38" t="str">
        <f t="shared" si="58"/>
        <v/>
      </c>
      <c r="G755" s="38" t="str">
        <f t="shared" si="59"/>
        <v/>
      </c>
      <c r="H755" s="38" t="str">
        <f t="shared" si="60"/>
        <v/>
      </c>
      <c r="I755" s="38"/>
      <c r="J755" s="38" t="str">
        <f t="shared" si="57"/>
        <v/>
      </c>
    </row>
    <row r="756" spans="2:10" ht="20" customHeight="1" x14ac:dyDescent="0.35">
      <c r="B756" s="3" t="str">
        <f t="shared" si="56"/>
        <v/>
      </c>
      <c r="C756" s="37" t="str" cm="1">
        <f t="array" ref="C756">IF($B756="","",_xlfn.SWITCH($D$17,"Monthly",EDATE($C755,1),"Annually",EDATE($C755,12),"Weekly",$C755+7,"Bi-Weekly",$C755+14,"Semi-Monthly",$C755+15,"Semi-Annually",EDATE($C755,6),"Quarterly",EDATE($C755,3),""))</f>
        <v/>
      </c>
      <c r="D756" s="38" t="str">
        <f t="shared" si="55"/>
        <v/>
      </c>
      <c r="E756" s="38"/>
      <c r="F756" s="38" t="str">
        <f t="shared" si="58"/>
        <v/>
      </c>
      <c r="G756" s="38" t="str">
        <f t="shared" si="59"/>
        <v/>
      </c>
      <c r="H756" s="38" t="str">
        <f t="shared" si="60"/>
        <v/>
      </c>
      <c r="I756" s="38"/>
      <c r="J756" s="38" t="str">
        <f t="shared" si="57"/>
        <v/>
      </c>
    </row>
    <row r="757" spans="2:10" ht="20" customHeight="1" x14ac:dyDescent="0.35">
      <c r="B757" s="3" t="str">
        <f t="shared" si="56"/>
        <v/>
      </c>
      <c r="C757" s="37" t="str" cm="1">
        <f t="array" ref="C757">IF($B757="","",_xlfn.SWITCH($D$17,"Monthly",EDATE($C756,1),"Annually",EDATE($C756,12),"Weekly",$C756+7,"Bi-Weekly",$C756+14,"Semi-Monthly",$C756+15,"Semi-Annually",EDATE($C756,6),"Quarterly",EDATE($C756,3),""))</f>
        <v/>
      </c>
      <c r="D757" s="38" t="str">
        <f t="shared" si="55"/>
        <v/>
      </c>
      <c r="E757" s="38"/>
      <c r="F757" s="38" t="str">
        <f t="shared" si="58"/>
        <v/>
      </c>
      <c r="G757" s="38" t="str">
        <f t="shared" si="59"/>
        <v/>
      </c>
      <c r="H757" s="38" t="str">
        <f t="shared" si="60"/>
        <v/>
      </c>
      <c r="I757" s="38"/>
      <c r="J757" s="38" t="str">
        <f t="shared" si="57"/>
        <v/>
      </c>
    </row>
    <row r="758" spans="2:10" ht="20" customHeight="1" x14ac:dyDescent="0.35">
      <c r="B758" s="3" t="str">
        <f t="shared" si="56"/>
        <v/>
      </c>
      <c r="C758" s="37" t="str" cm="1">
        <f t="array" ref="C758">IF($B758="","",_xlfn.SWITCH($D$17,"Monthly",EDATE($C757,1),"Annually",EDATE($C757,12),"Weekly",$C757+7,"Bi-Weekly",$C757+14,"Semi-Monthly",$C757+15,"Semi-Annually",EDATE($C757,6),"Quarterly",EDATE($C757,3),""))</f>
        <v/>
      </c>
      <c r="D758" s="38" t="str">
        <f t="shared" si="55"/>
        <v/>
      </c>
      <c r="E758" s="38"/>
      <c r="F758" s="38" t="str">
        <f t="shared" si="58"/>
        <v/>
      </c>
      <c r="G758" s="38" t="str">
        <f t="shared" si="59"/>
        <v/>
      </c>
      <c r="H758" s="38" t="str">
        <f t="shared" si="60"/>
        <v/>
      </c>
      <c r="I758" s="38"/>
      <c r="J758" s="38" t="str">
        <f t="shared" si="57"/>
        <v/>
      </c>
    </row>
    <row r="759" spans="2:10" ht="20" customHeight="1" x14ac:dyDescent="0.35">
      <c r="B759" s="3" t="str">
        <f t="shared" si="56"/>
        <v/>
      </c>
      <c r="C759" s="37" t="str" cm="1">
        <f t="array" ref="C759">IF($B759="","",_xlfn.SWITCH($D$17,"Monthly",EDATE($C758,1),"Annually",EDATE($C758,12),"Weekly",$C758+7,"Bi-Weekly",$C758+14,"Semi-Monthly",$C758+15,"Semi-Annually",EDATE($C758,6),"Quarterly",EDATE($C758,3),""))</f>
        <v/>
      </c>
      <c r="D759" s="38" t="str">
        <f t="shared" si="55"/>
        <v/>
      </c>
      <c r="E759" s="38"/>
      <c r="F759" s="38" t="str">
        <f t="shared" si="58"/>
        <v/>
      </c>
      <c r="G759" s="38" t="str">
        <f t="shared" si="59"/>
        <v/>
      </c>
      <c r="H759" s="38" t="str">
        <f t="shared" si="60"/>
        <v/>
      </c>
      <c r="I759" s="38"/>
      <c r="J759" s="38" t="str">
        <f t="shared" si="57"/>
        <v/>
      </c>
    </row>
    <row r="760" spans="2:10" ht="20" customHeight="1" x14ac:dyDescent="0.35">
      <c r="B760" s="3" t="str">
        <f t="shared" si="56"/>
        <v/>
      </c>
      <c r="C760" s="37" t="str" cm="1">
        <f t="array" ref="C760">IF($B760="","",_xlfn.SWITCH($D$17,"Monthly",EDATE($C759,1),"Annually",EDATE($C759,12),"Weekly",$C759+7,"Bi-Weekly",$C759+14,"Semi-Monthly",$C759+15,"Semi-Annually",EDATE($C759,6),"Quarterly",EDATE($C759,3),""))</f>
        <v/>
      </c>
      <c r="D760" s="38" t="str">
        <f t="shared" si="55"/>
        <v/>
      </c>
      <c r="E760" s="38"/>
      <c r="F760" s="38" t="str">
        <f t="shared" si="58"/>
        <v/>
      </c>
      <c r="G760" s="38" t="str">
        <f t="shared" si="59"/>
        <v/>
      </c>
      <c r="H760" s="38" t="str">
        <f t="shared" si="60"/>
        <v/>
      </c>
      <c r="I760" s="38"/>
      <c r="J760" s="38" t="str">
        <f t="shared" si="57"/>
        <v/>
      </c>
    </row>
    <row r="761" spans="2:10" ht="20" customHeight="1" x14ac:dyDescent="0.35">
      <c r="B761" s="3" t="str">
        <f t="shared" si="56"/>
        <v/>
      </c>
      <c r="C761" s="37" t="str" cm="1">
        <f t="array" ref="C761">IF($B761="","",_xlfn.SWITCH($D$17,"Monthly",EDATE($C760,1),"Annually",EDATE($C760,12),"Weekly",$C760+7,"Bi-Weekly",$C760+14,"Semi-Monthly",$C760+15,"Semi-Annually",EDATE($C760,6),"Quarterly",EDATE($C760,3),""))</f>
        <v/>
      </c>
      <c r="D761" s="38" t="str">
        <f t="shared" si="55"/>
        <v/>
      </c>
      <c r="E761" s="38"/>
      <c r="F761" s="38" t="str">
        <f t="shared" si="58"/>
        <v/>
      </c>
      <c r="G761" s="38" t="str">
        <f t="shared" si="59"/>
        <v/>
      </c>
      <c r="H761" s="38" t="str">
        <f t="shared" si="60"/>
        <v/>
      </c>
      <c r="I761" s="38"/>
      <c r="J761" s="38" t="str">
        <f t="shared" si="57"/>
        <v/>
      </c>
    </row>
    <row r="762" spans="2:10" ht="20" customHeight="1" x14ac:dyDescent="0.35">
      <c r="B762" s="3" t="str">
        <f t="shared" si="56"/>
        <v/>
      </c>
      <c r="C762" s="37" t="str" cm="1">
        <f t="array" ref="C762">IF($B762="","",_xlfn.SWITCH($D$17,"Monthly",EDATE($C761,1),"Annually",EDATE($C761,12),"Weekly",$C761+7,"Bi-Weekly",$C761+14,"Semi-Monthly",$C761+15,"Semi-Annually",EDATE($C761,6),"Quarterly",EDATE($C761,3),""))</f>
        <v/>
      </c>
      <c r="D762" s="38" t="str">
        <f t="shared" si="55"/>
        <v/>
      </c>
      <c r="E762" s="38"/>
      <c r="F762" s="38" t="str">
        <f t="shared" si="58"/>
        <v/>
      </c>
      <c r="G762" s="38" t="str">
        <f t="shared" si="59"/>
        <v/>
      </c>
      <c r="H762" s="38" t="str">
        <f t="shared" si="60"/>
        <v/>
      </c>
      <c r="I762" s="38"/>
      <c r="J762" s="38" t="str">
        <f t="shared" si="57"/>
        <v/>
      </c>
    </row>
    <row r="763" spans="2:10" ht="20" customHeight="1" x14ac:dyDescent="0.35">
      <c r="B763" s="3" t="str">
        <f t="shared" si="56"/>
        <v/>
      </c>
      <c r="C763" s="37" t="str" cm="1">
        <f t="array" ref="C763">IF($B763="","",_xlfn.SWITCH($D$17,"Monthly",EDATE($C762,1),"Annually",EDATE($C762,12),"Weekly",$C762+7,"Bi-Weekly",$C762+14,"Semi-Monthly",$C762+15,"Semi-Annually",EDATE($C762,6),"Quarterly",EDATE($C762,3),""))</f>
        <v/>
      </c>
      <c r="D763" s="38" t="str">
        <f t="shared" si="55"/>
        <v/>
      </c>
      <c r="E763" s="38"/>
      <c r="F763" s="38" t="str">
        <f t="shared" si="58"/>
        <v/>
      </c>
      <c r="G763" s="38" t="str">
        <f t="shared" si="59"/>
        <v/>
      </c>
      <c r="H763" s="38" t="str">
        <f t="shared" si="60"/>
        <v/>
      </c>
      <c r="I763" s="38"/>
      <c r="J763" s="38" t="str">
        <f t="shared" si="57"/>
        <v/>
      </c>
    </row>
    <row r="764" spans="2:10" ht="20" customHeight="1" x14ac:dyDescent="0.35">
      <c r="B764" s="3" t="str">
        <f t="shared" si="56"/>
        <v/>
      </c>
      <c r="C764" s="37" t="str" cm="1">
        <f t="array" ref="C764">IF($B764="","",_xlfn.SWITCH($D$17,"Monthly",EDATE($C763,1),"Annually",EDATE($C763,12),"Weekly",$C763+7,"Bi-Weekly",$C763+14,"Semi-Monthly",$C763+15,"Semi-Annually",EDATE($C763,6),"Quarterly",EDATE($C763,3),""))</f>
        <v/>
      </c>
      <c r="D764" s="38" t="str">
        <f t="shared" si="55"/>
        <v/>
      </c>
      <c r="E764" s="38"/>
      <c r="F764" s="38" t="str">
        <f t="shared" si="58"/>
        <v/>
      </c>
      <c r="G764" s="38" t="str">
        <f t="shared" si="59"/>
        <v/>
      </c>
      <c r="H764" s="38" t="str">
        <f t="shared" si="60"/>
        <v/>
      </c>
      <c r="I764" s="38"/>
      <c r="J764" s="38" t="str">
        <f t="shared" si="57"/>
        <v/>
      </c>
    </row>
    <row r="765" spans="2:10" ht="20" customHeight="1" x14ac:dyDescent="0.35">
      <c r="B765" s="3" t="str">
        <f t="shared" si="56"/>
        <v/>
      </c>
      <c r="C765" s="37" t="str" cm="1">
        <f t="array" ref="C765">IF($B765="","",_xlfn.SWITCH($D$17,"Monthly",EDATE($C764,1),"Annually",EDATE($C764,12),"Weekly",$C764+7,"Bi-Weekly",$C764+14,"Semi-Monthly",$C764+15,"Semi-Annually",EDATE($C764,6),"Quarterly",EDATE($C764,3),""))</f>
        <v/>
      </c>
      <c r="D765" s="38" t="str">
        <f t="shared" si="55"/>
        <v/>
      </c>
      <c r="E765" s="38"/>
      <c r="F765" s="38" t="str">
        <f t="shared" si="58"/>
        <v/>
      </c>
      <c r="G765" s="38" t="str">
        <f t="shared" si="59"/>
        <v/>
      </c>
      <c r="H765" s="38" t="str">
        <f t="shared" si="60"/>
        <v/>
      </c>
      <c r="I765" s="38"/>
      <c r="J765" s="38" t="str">
        <f t="shared" si="57"/>
        <v/>
      </c>
    </row>
    <row r="766" spans="2:10" ht="20" customHeight="1" x14ac:dyDescent="0.35">
      <c r="B766" s="3" t="str">
        <f t="shared" si="56"/>
        <v/>
      </c>
      <c r="C766" s="37" t="str" cm="1">
        <f t="array" ref="C766">IF($B766="","",_xlfn.SWITCH($D$17,"Monthly",EDATE($C765,1),"Annually",EDATE($C765,12),"Weekly",$C765+7,"Bi-Weekly",$C765+14,"Semi-Monthly",$C765+15,"Semi-Annually",EDATE($C765,6),"Quarterly",EDATE($C765,3),""))</f>
        <v/>
      </c>
      <c r="D766" s="38" t="str">
        <f t="shared" si="55"/>
        <v/>
      </c>
      <c r="E766" s="38"/>
      <c r="F766" s="38" t="str">
        <f t="shared" si="58"/>
        <v/>
      </c>
      <c r="G766" s="38" t="str">
        <f t="shared" si="59"/>
        <v/>
      </c>
      <c r="H766" s="38" t="str">
        <f t="shared" si="60"/>
        <v/>
      </c>
      <c r="I766" s="38"/>
      <c r="J766" s="38" t="str">
        <f t="shared" si="57"/>
        <v/>
      </c>
    </row>
    <row r="767" spans="2:10" ht="20" customHeight="1" x14ac:dyDescent="0.35">
      <c r="B767" s="3" t="str">
        <f t="shared" si="56"/>
        <v/>
      </c>
      <c r="C767" s="37" t="str" cm="1">
        <f t="array" ref="C767">IF($B767="","",_xlfn.SWITCH($D$17,"Monthly",EDATE($C766,1),"Annually",EDATE($C766,12),"Weekly",$C766+7,"Bi-Weekly",$C766+14,"Semi-Monthly",$C766+15,"Semi-Annually",EDATE($C766,6),"Quarterly",EDATE($C766,3),""))</f>
        <v/>
      </c>
      <c r="D767" s="38" t="str">
        <f t="shared" si="55"/>
        <v/>
      </c>
      <c r="E767" s="38"/>
      <c r="F767" s="38" t="str">
        <f t="shared" si="58"/>
        <v/>
      </c>
      <c r="G767" s="38" t="str">
        <f t="shared" si="59"/>
        <v/>
      </c>
      <c r="H767" s="38" t="str">
        <f t="shared" si="60"/>
        <v/>
      </c>
      <c r="I767" s="38"/>
      <c r="J767" s="38" t="str">
        <f t="shared" si="57"/>
        <v/>
      </c>
    </row>
    <row r="768" spans="2:10" ht="20" customHeight="1" x14ac:dyDescent="0.35">
      <c r="B768" s="3" t="str">
        <f t="shared" si="56"/>
        <v/>
      </c>
      <c r="C768" s="37" t="str" cm="1">
        <f t="array" ref="C768">IF($B768="","",_xlfn.SWITCH($D$17,"Monthly",EDATE($C767,1),"Annually",EDATE($C767,12),"Weekly",$C767+7,"Bi-Weekly",$C767+14,"Semi-Monthly",$C767+15,"Semi-Annually",EDATE($C767,6),"Quarterly",EDATE($C767,3),""))</f>
        <v/>
      </c>
      <c r="D768" s="38" t="str">
        <f t="shared" si="55"/>
        <v/>
      </c>
      <c r="E768" s="38"/>
      <c r="F768" s="38" t="str">
        <f t="shared" si="58"/>
        <v/>
      </c>
      <c r="G768" s="38" t="str">
        <f t="shared" si="59"/>
        <v/>
      </c>
      <c r="H768" s="38" t="str">
        <f t="shared" si="60"/>
        <v/>
      </c>
      <c r="I768" s="38"/>
      <c r="J768" s="38" t="str">
        <f t="shared" si="57"/>
        <v/>
      </c>
    </row>
    <row r="769" spans="2:10" ht="20" customHeight="1" x14ac:dyDescent="0.35">
      <c r="B769" s="3" t="str">
        <f t="shared" si="56"/>
        <v/>
      </c>
      <c r="C769" s="37" t="str" cm="1">
        <f t="array" ref="C769">IF($B769="","",_xlfn.SWITCH($D$17,"Monthly",EDATE($C768,1),"Annually",EDATE($C768,12),"Weekly",$C768+7,"Bi-Weekly",$C768+14,"Semi-Monthly",$C768+15,"Semi-Annually",EDATE($C768,6),"Quarterly",EDATE($C768,3),""))</f>
        <v/>
      </c>
      <c r="D769" s="38" t="str">
        <f t="shared" si="55"/>
        <v/>
      </c>
      <c r="E769" s="38"/>
      <c r="F769" s="38" t="str">
        <f t="shared" si="58"/>
        <v/>
      </c>
      <c r="G769" s="38" t="str">
        <f t="shared" si="59"/>
        <v/>
      </c>
      <c r="H769" s="38" t="str">
        <f t="shared" si="60"/>
        <v/>
      </c>
      <c r="I769" s="38"/>
      <c r="J769" s="38" t="str">
        <f t="shared" si="57"/>
        <v/>
      </c>
    </row>
    <row r="770" spans="2:10" ht="20" customHeight="1" x14ac:dyDescent="0.35">
      <c r="B770" s="3" t="str">
        <f t="shared" si="56"/>
        <v/>
      </c>
      <c r="C770" s="37" t="str" cm="1">
        <f t="array" ref="C770">IF($B770="","",_xlfn.SWITCH($D$17,"Monthly",EDATE($C769,1),"Annually",EDATE($C769,12),"Weekly",$C769+7,"Bi-Weekly",$C769+14,"Semi-Monthly",$C769+15,"Semi-Annually",EDATE($C769,6),"Quarterly",EDATE($C769,3),""))</f>
        <v/>
      </c>
      <c r="D770" s="38" t="str">
        <f t="shared" si="55"/>
        <v/>
      </c>
      <c r="E770" s="38"/>
      <c r="F770" s="38" t="str">
        <f t="shared" si="58"/>
        <v/>
      </c>
      <c r="G770" s="38" t="str">
        <f t="shared" si="59"/>
        <v/>
      </c>
      <c r="H770" s="38" t="str">
        <f t="shared" si="60"/>
        <v/>
      </c>
      <c r="I770" s="38"/>
      <c r="J770" s="38" t="str">
        <f t="shared" si="57"/>
        <v/>
      </c>
    </row>
    <row r="771" spans="2:10" ht="20" customHeight="1" x14ac:dyDescent="0.35">
      <c r="B771" s="3" t="str">
        <f t="shared" si="56"/>
        <v/>
      </c>
      <c r="C771" s="37" t="str" cm="1">
        <f t="array" ref="C771">IF($B771="","",_xlfn.SWITCH($D$17,"Monthly",EDATE($C770,1),"Annually",EDATE($C770,12),"Weekly",$C770+7,"Bi-Weekly",$C770+14,"Semi-Monthly",$C770+15,"Semi-Annually",EDATE($C770,6),"Quarterly",EDATE($C770,3),""))</f>
        <v/>
      </c>
      <c r="D771" s="38" t="str">
        <f t="shared" si="55"/>
        <v/>
      </c>
      <c r="E771" s="38"/>
      <c r="F771" s="38" t="str">
        <f t="shared" si="58"/>
        <v/>
      </c>
      <c r="G771" s="38" t="str">
        <f t="shared" si="59"/>
        <v/>
      </c>
      <c r="H771" s="38" t="str">
        <f t="shared" si="60"/>
        <v/>
      </c>
      <c r="I771" s="38"/>
      <c r="J771" s="38" t="str">
        <f t="shared" si="57"/>
        <v/>
      </c>
    </row>
    <row r="772" spans="2:10" ht="20" customHeight="1" x14ac:dyDescent="0.35">
      <c r="B772" s="3" t="str">
        <f t="shared" si="56"/>
        <v/>
      </c>
      <c r="C772" s="37" t="str" cm="1">
        <f t="array" ref="C772">IF($B772="","",_xlfn.SWITCH($D$17,"Monthly",EDATE($C771,1),"Annually",EDATE($C771,12),"Weekly",$C771+7,"Bi-Weekly",$C771+14,"Semi-Monthly",$C771+15,"Semi-Annually",EDATE($C771,6),"Quarterly",EDATE($C771,3),""))</f>
        <v/>
      </c>
      <c r="D772" s="38" t="str">
        <f t="shared" si="55"/>
        <v/>
      </c>
      <c r="E772" s="38"/>
      <c r="F772" s="38" t="str">
        <f t="shared" si="58"/>
        <v/>
      </c>
      <c r="G772" s="38" t="str">
        <f t="shared" si="59"/>
        <v/>
      </c>
      <c r="H772" s="38" t="str">
        <f t="shared" si="60"/>
        <v/>
      </c>
      <c r="I772" s="38"/>
      <c r="J772" s="38" t="str">
        <f t="shared" si="57"/>
        <v/>
      </c>
    </row>
    <row r="773" spans="2:10" ht="20" customHeight="1" x14ac:dyDescent="0.35">
      <c r="B773" s="3" t="str">
        <f t="shared" si="56"/>
        <v/>
      </c>
      <c r="C773" s="37" t="str" cm="1">
        <f t="array" ref="C773">IF($B773="","",_xlfn.SWITCH($D$17,"Monthly",EDATE($C772,1),"Annually",EDATE($C772,12),"Weekly",$C772+7,"Bi-Weekly",$C772+14,"Semi-Monthly",$C772+15,"Semi-Annually",EDATE($C772,6),"Quarterly",EDATE($C772,3),""))</f>
        <v/>
      </c>
      <c r="D773" s="38" t="str">
        <f t="shared" si="55"/>
        <v/>
      </c>
      <c r="E773" s="38"/>
      <c r="F773" s="38" t="str">
        <f t="shared" si="58"/>
        <v/>
      </c>
      <c r="G773" s="38" t="str">
        <f t="shared" si="59"/>
        <v/>
      </c>
      <c r="H773" s="38" t="str">
        <f t="shared" si="60"/>
        <v/>
      </c>
      <c r="I773" s="38"/>
      <c r="J773" s="38" t="str">
        <f t="shared" si="57"/>
        <v/>
      </c>
    </row>
    <row r="774" spans="2:10" ht="20" customHeight="1" x14ac:dyDescent="0.35">
      <c r="B774" s="3" t="str">
        <f t="shared" si="56"/>
        <v/>
      </c>
      <c r="C774" s="37" t="str" cm="1">
        <f t="array" ref="C774">IF($B774="","",_xlfn.SWITCH($D$17,"Monthly",EDATE($C773,1),"Annually",EDATE($C773,12),"Weekly",$C773+7,"Bi-Weekly",$C773+14,"Semi-Monthly",$C773+15,"Semi-Annually",EDATE($C773,6),"Quarterly",EDATE($C773,3),""))</f>
        <v/>
      </c>
      <c r="D774" s="38" t="str">
        <f t="shared" si="55"/>
        <v/>
      </c>
      <c r="E774" s="38"/>
      <c r="F774" s="38" t="str">
        <f t="shared" si="58"/>
        <v/>
      </c>
      <c r="G774" s="38" t="str">
        <f t="shared" si="59"/>
        <v/>
      </c>
      <c r="H774" s="38" t="str">
        <f t="shared" si="60"/>
        <v/>
      </c>
      <c r="I774" s="38"/>
      <c r="J774" s="38" t="str">
        <f t="shared" si="57"/>
        <v/>
      </c>
    </row>
    <row r="775" spans="2:10" ht="20" customHeight="1" x14ac:dyDescent="0.35">
      <c r="B775" s="3" t="str">
        <f t="shared" si="56"/>
        <v/>
      </c>
      <c r="C775" s="37" t="str" cm="1">
        <f t="array" ref="C775">IF($B775="","",_xlfn.SWITCH($D$17,"Monthly",EDATE($C774,1),"Annually",EDATE($C774,12),"Weekly",$C774+7,"Bi-Weekly",$C774+14,"Semi-Monthly",$C774+15,"Semi-Annually",EDATE($C774,6),"Quarterly",EDATE($C774,3),""))</f>
        <v/>
      </c>
      <c r="D775" s="38" t="str">
        <f t="shared" si="55"/>
        <v/>
      </c>
      <c r="E775" s="38"/>
      <c r="F775" s="38" t="str">
        <f t="shared" si="58"/>
        <v/>
      </c>
      <c r="G775" s="38" t="str">
        <f t="shared" si="59"/>
        <v/>
      </c>
      <c r="H775" s="38" t="str">
        <f t="shared" si="60"/>
        <v/>
      </c>
      <c r="I775" s="38"/>
      <c r="J775" s="38" t="str">
        <f t="shared" si="57"/>
        <v/>
      </c>
    </row>
    <row r="776" spans="2:10" ht="20" customHeight="1" x14ac:dyDescent="0.35">
      <c r="B776" s="3" t="str">
        <f t="shared" si="56"/>
        <v/>
      </c>
      <c r="C776" s="37" t="str" cm="1">
        <f t="array" ref="C776">IF($B776="","",_xlfn.SWITCH($D$17,"Monthly",EDATE($C775,1),"Annually",EDATE($C775,12),"Weekly",$C775+7,"Bi-Weekly",$C775+14,"Semi-Monthly",$C775+15,"Semi-Annually",EDATE($C775,6),"Quarterly",EDATE($C775,3),""))</f>
        <v/>
      </c>
      <c r="D776" s="38" t="str">
        <f t="shared" si="55"/>
        <v/>
      </c>
      <c r="E776" s="38"/>
      <c r="F776" s="38" t="str">
        <f t="shared" si="58"/>
        <v/>
      </c>
      <c r="G776" s="38" t="str">
        <f t="shared" si="59"/>
        <v/>
      </c>
      <c r="H776" s="38" t="str">
        <f t="shared" si="60"/>
        <v/>
      </c>
      <c r="I776" s="38"/>
      <c r="J776" s="38" t="str">
        <f t="shared" si="57"/>
        <v/>
      </c>
    </row>
    <row r="777" spans="2:10" ht="20" customHeight="1" x14ac:dyDescent="0.35">
      <c r="B777" s="3" t="str">
        <f t="shared" si="56"/>
        <v/>
      </c>
      <c r="C777" s="37" t="str" cm="1">
        <f t="array" ref="C777">IF($B777="","",_xlfn.SWITCH($D$17,"Monthly",EDATE($C776,1),"Annually",EDATE($C776,12),"Weekly",$C776+7,"Bi-Weekly",$C776+14,"Semi-Monthly",$C776+15,"Semi-Annually",EDATE($C776,6),"Quarterly",EDATE($C776,3),""))</f>
        <v/>
      </c>
      <c r="D777" s="38" t="str">
        <f t="shared" si="55"/>
        <v/>
      </c>
      <c r="E777" s="38"/>
      <c r="F777" s="38" t="str">
        <f t="shared" si="58"/>
        <v/>
      </c>
      <c r="G777" s="38" t="str">
        <f t="shared" si="59"/>
        <v/>
      </c>
      <c r="H777" s="38" t="str">
        <f t="shared" si="60"/>
        <v/>
      </c>
      <c r="I777" s="38"/>
      <c r="J777" s="38" t="str">
        <f t="shared" si="57"/>
        <v/>
      </c>
    </row>
    <row r="778" spans="2:10" ht="20" customHeight="1" x14ac:dyDescent="0.35">
      <c r="B778" s="3" t="str">
        <f t="shared" si="56"/>
        <v/>
      </c>
      <c r="C778" s="37" t="str" cm="1">
        <f t="array" ref="C778">IF($B778="","",_xlfn.SWITCH($D$17,"Monthly",EDATE($C777,1),"Annually",EDATE($C777,12),"Weekly",$C777+7,"Bi-Weekly",$C777+14,"Semi-Monthly",$C777+15,"Semi-Annually",EDATE($C777,6),"Quarterly",EDATE($C777,3),""))</f>
        <v/>
      </c>
      <c r="D778" s="38" t="str">
        <f t="shared" si="55"/>
        <v/>
      </c>
      <c r="E778" s="38"/>
      <c r="F778" s="38" t="str">
        <f t="shared" si="58"/>
        <v/>
      </c>
      <c r="G778" s="38" t="str">
        <f t="shared" si="59"/>
        <v/>
      </c>
      <c r="H778" s="38" t="str">
        <f t="shared" si="60"/>
        <v/>
      </c>
      <c r="I778" s="38"/>
      <c r="J778" s="38" t="str">
        <f t="shared" si="57"/>
        <v/>
      </c>
    </row>
    <row r="779" spans="2:10" ht="20" customHeight="1" x14ac:dyDescent="0.35">
      <c r="B779" s="3" t="str">
        <f t="shared" si="56"/>
        <v/>
      </c>
      <c r="C779" s="37" t="str" cm="1">
        <f t="array" ref="C779">IF($B779="","",_xlfn.SWITCH($D$17,"Monthly",EDATE($C778,1),"Annually",EDATE($C778,12),"Weekly",$C778+7,"Bi-Weekly",$C778+14,"Semi-Monthly",$C778+15,"Semi-Annually",EDATE($C778,6),"Quarterly",EDATE($C778,3),""))</f>
        <v/>
      </c>
      <c r="D779" s="38" t="str">
        <f t="shared" si="55"/>
        <v/>
      </c>
      <c r="E779" s="38"/>
      <c r="F779" s="38" t="str">
        <f t="shared" si="58"/>
        <v/>
      </c>
      <c r="G779" s="38" t="str">
        <f t="shared" si="59"/>
        <v/>
      </c>
      <c r="H779" s="38" t="str">
        <f t="shared" si="60"/>
        <v/>
      </c>
      <c r="I779" s="38"/>
      <c r="J779" s="38" t="str">
        <f t="shared" si="57"/>
        <v/>
      </c>
    </row>
    <row r="780" spans="2:10" ht="20" customHeight="1" x14ac:dyDescent="0.35">
      <c r="B780" s="3" t="str">
        <f t="shared" si="56"/>
        <v/>
      </c>
      <c r="C780" s="37" t="str" cm="1">
        <f t="array" ref="C780">IF($B780="","",_xlfn.SWITCH($D$17,"Monthly",EDATE($C779,1),"Annually",EDATE($C779,12),"Weekly",$C779+7,"Bi-Weekly",$C779+14,"Semi-Monthly",$C779+15,"Semi-Annually",EDATE($C779,6),"Quarterly",EDATE($C779,3),""))</f>
        <v/>
      </c>
      <c r="D780" s="38" t="str">
        <f t="shared" si="55"/>
        <v/>
      </c>
      <c r="E780" s="38"/>
      <c r="F780" s="38" t="str">
        <f t="shared" si="58"/>
        <v/>
      </c>
      <c r="G780" s="38" t="str">
        <f t="shared" si="59"/>
        <v/>
      </c>
      <c r="H780" s="38" t="str">
        <f t="shared" si="60"/>
        <v/>
      </c>
      <c r="I780" s="38"/>
      <c r="J780" s="38" t="str">
        <f t="shared" si="57"/>
        <v/>
      </c>
    </row>
    <row r="781" spans="2:10" ht="20" customHeight="1" x14ac:dyDescent="0.35">
      <c r="B781" s="3" t="str">
        <f t="shared" si="56"/>
        <v/>
      </c>
      <c r="C781" s="37" t="str" cm="1">
        <f t="array" ref="C781">IF($B781="","",_xlfn.SWITCH($D$17,"Monthly",EDATE($C780,1),"Annually",EDATE($C780,12),"Weekly",$C780+7,"Bi-Weekly",$C780+14,"Semi-Monthly",$C780+15,"Semi-Annually",EDATE($C780,6),"Quarterly",EDATE($C780,3),""))</f>
        <v/>
      </c>
      <c r="D781" s="38" t="str">
        <f t="shared" si="55"/>
        <v/>
      </c>
      <c r="E781" s="38"/>
      <c r="F781" s="38" t="str">
        <f t="shared" si="58"/>
        <v/>
      </c>
      <c r="G781" s="38" t="str">
        <f t="shared" si="59"/>
        <v/>
      </c>
      <c r="H781" s="38" t="str">
        <f t="shared" si="60"/>
        <v/>
      </c>
      <c r="I781" s="38"/>
      <c r="J781" s="38" t="str">
        <f t="shared" si="57"/>
        <v/>
      </c>
    </row>
    <row r="782" spans="2:10" ht="20" customHeight="1" x14ac:dyDescent="0.35">
      <c r="B782" s="3" t="str">
        <f t="shared" si="56"/>
        <v/>
      </c>
      <c r="C782" s="37" t="str" cm="1">
        <f t="array" ref="C782">IF($B782="","",_xlfn.SWITCH($D$17,"Monthly",EDATE($C781,1),"Annually",EDATE($C781,12),"Weekly",$C781+7,"Bi-Weekly",$C781+14,"Semi-Monthly",$C781+15,"Semi-Annually",EDATE($C781,6),"Quarterly",EDATE($C781,3),""))</f>
        <v/>
      </c>
      <c r="D782" s="38" t="str">
        <f t="shared" si="55"/>
        <v/>
      </c>
      <c r="E782" s="38"/>
      <c r="F782" s="38" t="str">
        <f t="shared" si="58"/>
        <v/>
      </c>
      <c r="G782" s="38" t="str">
        <f t="shared" si="59"/>
        <v/>
      </c>
      <c r="H782" s="38" t="str">
        <f t="shared" si="60"/>
        <v/>
      </c>
      <c r="I782" s="38"/>
      <c r="J782" s="38" t="str">
        <f t="shared" si="57"/>
        <v/>
      </c>
    </row>
    <row r="783" spans="2:10" ht="20" customHeight="1" x14ac:dyDescent="0.35">
      <c r="B783" s="3" t="str">
        <f t="shared" si="56"/>
        <v/>
      </c>
      <c r="C783" s="37" t="str" cm="1">
        <f t="array" ref="C783">IF($B783="","",_xlfn.SWITCH($D$17,"Monthly",EDATE($C782,1),"Annually",EDATE($C782,12),"Weekly",$C782+7,"Bi-Weekly",$C782+14,"Semi-Monthly",$C782+15,"Semi-Annually",EDATE($C782,6),"Quarterly",EDATE($C782,3),""))</f>
        <v/>
      </c>
      <c r="D783" s="38" t="str">
        <f t="shared" si="55"/>
        <v/>
      </c>
      <c r="E783" s="38"/>
      <c r="F783" s="38" t="str">
        <f t="shared" si="58"/>
        <v/>
      </c>
      <c r="G783" s="38" t="str">
        <f t="shared" si="59"/>
        <v/>
      </c>
      <c r="H783" s="38" t="str">
        <f t="shared" si="60"/>
        <v/>
      </c>
      <c r="I783" s="38"/>
      <c r="J783" s="38" t="str">
        <f t="shared" si="57"/>
        <v/>
      </c>
    </row>
    <row r="784" spans="2:10" ht="20" customHeight="1" x14ac:dyDescent="0.35">
      <c r="B784" s="3" t="str">
        <f t="shared" si="56"/>
        <v/>
      </c>
      <c r="C784" s="37" t="str" cm="1">
        <f t="array" ref="C784">IF($B784="","",_xlfn.SWITCH($D$17,"Monthly",EDATE($C783,1),"Annually",EDATE($C783,12),"Weekly",$C783+7,"Bi-Weekly",$C783+14,"Semi-Monthly",$C783+15,"Semi-Annually",EDATE($C783,6),"Quarterly",EDATE($C783,3),""))</f>
        <v/>
      </c>
      <c r="D784" s="38" t="str">
        <f t="shared" si="55"/>
        <v/>
      </c>
      <c r="E784" s="38"/>
      <c r="F784" s="38" t="str">
        <f t="shared" si="58"/>
        <v/>
      </c>
      <c r="G784" s="38" t="str">
        <f t="shared" si="59"/>
        <v/>
      </c>
      <c r="H784" s="38" t="str">
        <f t="shared" si="60"/>
        <v/>
      </c>
      <c r="I784" s="38"/>
      <c r="J784" s="38" t="str">
        <f t="shared" si="57"/>
        <v/>
      </c>
    </row>
    <row r="785" spans="2:10" ht="20" customHeight="1" x14ac:dyDescent="0.35">
      <c r="B785" s="3" t="str">
        <f t="shared" si="56"/>
        <v/>
      </c>
      <c r="C785" s="37" t="str" cm="1">
        <f t="array" ref="C785">IF($B785="","",_xlfn.SWITCH($D$17,"Monthly",EDATE($C784,1),"Annually",EDATE($C784,12),"Weekly",$C784+7,"Bi-Weekly",$C784+14,"Semi-Monthly",$C784+15,"Semi-Annually",EDATE($C784,6),"Quarterly",EDATE($C784,3),""))</f>
        <v/>
      </c>
      <c r="D785" s="38" t="str">
        <f t="shared" si="55"/>
        <v/>
      </c>
      <c r="E785" s="38"/>
      <c r="F785" s="38" t="str">
        <f t="shared" si="58"/>
        <v/>
      </c>
      <c r="G785" s="38" t="str">
        <f t="shared" si="59"/>
        <v/>
      </c>
      <c r="H785" s="38" t="str">
        <f t="shared" si="60"/>
        <v/>
      </c>
      <c r="I785" s="38"/>
      <c r="J785" s="38" t="str">
        <f t="shared" si="57"/>
        <v/>
      </c>
    </row>
    <row r="786" spans="2:10" ht="20" customHeight="1" x14ac:dyDescent="0.35">
      <c r="B786" s="3" t="str">
        <f t="shared" si="56"/>
        <v/>
      </c>
      <c r="C786" s="37" t="str" cm="1">
        <f t="array" ref="C786">IF($B786="","",_xlfn.SWITCH($D$17,"Monthly",EDATE($C785,1),"Annually",EDATE($C785,12),"Weekly",$C785+7,"Bi-Weekly",$C785+14,"Semi-Monthly",$C785+15,"Semi-Annually",EDATE($C785,6),"Quarterly",EDATE($C785,3),""))</f>
        <v/>
      </c>
      <c r="D786" s="38" t="str">
        <f t="shared" si="55"/>
        <v/>
      </c>
      <c r="E786" s="38"/>
      <c r="F786" s="38" t="str">
        <f t="shared" si="58"/>
        <v/>
      </c>
      <c r="G786" s="38" t="str">
        <f t="shared" si="59"/>
        <v/>
      </c>
      <c r="H786" s="38" t="str">
        <f t="shared" si="60"/>
        <v/>
      </c>
      <c r="I786" s="38"/>
      <c r="J786" s="38" t="str">
        <f t="shared" si="57"/>
        <v/>
      </c>
    </row>
    <row r="787" spans="2:10" ht="20" customHeight="1" x14ac:dyDescent="0.35">
      <c r="B787" s="3" t="str">
        <f t="shared" si="56"/>
        <v/>
      </c>
      <c r="C787" s="37" t="str" cm="1">
        <f t="array" ref="C787">IF($B787="","",_xlfn.SWITCH($D$17,"Monthly",EDATE($C786,1),"Annually",EDATE($C786,12),"Weekly",$C786+7,"Bi-Weekly",$C786+14,"Semi-Monthly",$C786+15,"Semi-Annually",EDATE($C786,6),"Quarterly",EDATE($C786,3),""))</f>
        <v/>
      </c>
      <c r="D787" s="38" t="str">
        <f t="shared" si="55"/>
        <v/>
      </c>
      <c r="E787" s="38"/>
      <c r="F787" s="38" t="str">
        <f t="shared" si="58"/>
        <v/>
      </c>
      <c r="G787" s="38" t="str">
        <f t="shared" si="59"/>
        <v/>
      </c>
      <c r="H787" s="38" t="str">
        <f t="shared" si="60"/>
        <v/>
      </c>
      <c r="I787" s="38"/>
      <c r="J787" s="38" t="str">
        <f t="shared" si="57"/>
        <v/>
      </c>
    </row>
    <row r="788" spans="2:10" ht="20" customHeight="1" x14ac:dyDescent="0.35">
      <c r="B788" s="3" t="str">
        <f t="shared" si="56"/>
        <v/>
      </c>
      <c r="C788" s="37" t="str" cm="1">
        <f t="array" ref="C788">IF($B788="","",_xlfn.SWITCH($D$17,"Monthly",EDATE($C787,1),"Annually",EDATE($C787,12),"Weekly",$C787+7,"Bi-Weekly",$C787+14,"Semi-Monthly",$C787+15,"Semi-Annually",EDATE($C787,6),"Quarterly",EDATE($C787,3),""))</f>
        <v/>
      </c>
      <c r="D788" s="38" t="str">
        <f t="shared" si="55"/>
        <v/>
      </c>
      <c r="E788" s="38"/>
      <c r="F788" s="38" t="str">
        <f t="shared" si="58"/>
        <v/>
      </c>
      <c r="G788" s="38" t="str">
        <f t="shared" si="59"/>
        <v/>
      </c>
      <c r="H788" s="38" t="str">
        <f t="shared" si="60"/>
        <v/>
      </c>
      <c r="I788" s="38"/>
      <c r="J788" s="38" t="str">
        <f t="shared" si="57"/>
        <v/>
      </c>
    </row>
    <row r="789" spans="2:10" ht="20" customHeight="1" x14ac:dyDescent="0.35">
      <c r="B789" s="3" t="str">
        <f t="shared" si="56"/>
        <v/>
      </c>
      <c r="C789" s="37" t="str" cm="1">
        <f t="array" ref="C789">IF($B789="","",_xlfn.SWITCH($D$17,"Monthly",EDATE($C788,1),"Annually",EDATE($C788,12),"Weekly",$C788+7,"Bi-Weekly",$C788+14,"Semi-Monthly",$C788+15,"Semi-Annually",EDATE($C788,6),"Quarterly",EDATE($C788,3),""))</f>
        <v/>
      </c>
      <c r="D789" s="38" t="str">
        <f t="shared" si="55"/>
        <v/>
      </c>
      <c r="E789" s="38"/>
      <c r="F789" s="38" t="str">
        <f t="shared" si="58"/>
        <v/>
      </c>
      <c r="G789" s="38" t="str">
        <f t="shared" si="59"/>
        <v/>
      </c>
      <c r="H789" s="38" t="str">
        <f t="shared" si="60"/>
        <v/>
      </c>
      <c r="I789" s="38"/>
      <c r="J789" s="38" t="str">
        <f t="shared" si="57"/>
        <v/>
      </c>
    </row>
    <row r="790" spans="2:10" ht="20" customHeight="1" x14ac:dyDescent="0.35">
      <c r="B790" s="3" t="str">
        <f t="shared" si="56"/>
        <v/>
      </c>
      <c r="C790" s="37" t="str" cm="1">
        <f t="array" ref="C790">IF($B790="","",_xlfn.SWITCH($D$17,"Monthly",EDATE($C789,1),"Annually",EDATE($C789,12),"Weekly",$C789+7,"Bi-Weekly",$C789+14,"Semi-Monthly",$C789+15,"Semi-Annually",EDATE($C789,6),"Quarterly",EDATE($C789,3),""))</f>
        <v/>
      </c>
      <c r="D790" s="38" t="str">
        <f t="shared" si="55"/>
        <v/>
      </c>
      <c r="E790" s="38"/>
      <c r="F790" s="38" t="str">
        <f t="shared" si="58"/>
        <v/>
      </c>
      <c r="G790" s="38" t="str">
        <f t="shared" si="59"/>
        <v/>
      </c>
      <c r="H790" s="38" t="str">
        <f t="shared" si="60"/>
        <v/>
      </c>
      <c r="I790" s="38"/>
      <c r="J790" s="38" t="str">
        <f t="shared" si="57"/>
        <v/>
      </c>
    </row>
    <row r="791" spans="2:10" ht="20" customHeight="1" x14ac:dyDescent="0.35">
      <c r="B791" s="3" t="str">
        <f t="shared" si="56"/>
        <v/>
      </c>
      <c r="C791" s="37" t="str" cm="1">
        <f t="array" ref="C791">IF($B791="","",_xlfn.SWITCH($D$17,"Monthly",EDATE($C790,1),"Annually",EDATE($C790,12),"Weekly",$C790+7,"Bi-Weekly",$C790+14,"Semi-Monthly",$C790+15,"Semi-Annually",EDATE($C790,6),"Quarterly",EDATE($C790,3),""))</f>
        <v/>
      </c>
      <c r="D791" s="38" t="str">
        <f t="shared" si="55"/>
        <v/>
      </c>
      <c r="E791" s="38"/>
      <c r="F791" s="38" t="str">
        <f t="shared" si="58"/>
        <v/>
      </c>
      <c r="G791" s="38" t="str">
        <f t="shared" si="59"/>
        <v/>
      </c>
      <c r="H791" s="38" t="str">
        <f t="shared" si="60"/>
        <v/>
      </c>
      <c r="I791" s="38"/>
      <c r="J791" s="38" t="str">
        <f t="shared" si="57"/>
        <v/>
      </c>
    </row>
    <row r="792" spans="2:10" ht="20" customHeight="1" x14ac:dyDescent="0.35">
      <c r="B792" s="3" t="str">
        <f t="shared" si="56"/>
        <v/>
      </c>
      <c r="C792" s="37" t="str" cm="1">
        <f t="array" ref="C792">IF($B792="","",_xlfn.SWITCH($D$17,"Monthly",EDATE($C791,1),"Annually",EDATE($C791,12),"Weekly",$C791+7,"Bi-Weekly",$C791+14,"Semi-Monthly",$C791+15,"Semi-Annually",EDATE($C791,6),"Quarterly",EDATE($C791,3),""))</f>
        <v/>
      </c>
      <c r="D792" s="38" t="str">
        <f t="shared" si="55"/>
        <v/>
      </c>
      <c r="E792" s="38"/>
      <c r="F792" s="38" t="str">
        <f t="shared" si="58"/>
        <v/>
      </c>
      <c r="G792" s="38" t="str">
        <f t="shared" si="59"/>
        <v/>
      </c>
      <c r="H792" s="38" t="str">
        <f t="shared" si="60"/>
        <v/>
      </c>
      <c r="I792" s="38"/>
      <c r="J792" s="38" t="str">
        <f t="shared" si="57"/>
        <v/>
      </c>
    </row>
    <row r="793" spans="2:10" ht="20" customHeight="1" x14ac:dyDescent="0.35">
      <c r="B793" s="3" t="str">
        <f t="shared" si="56"/>
        <v/>
      </c>
      <c r="C793" s="37" t="str" cm="1">
        <f t="array" ref="C793">IF($B793="","",_xlfn.SWITCH($D$17,"Monthly",EDATE($C792,1),"Annually",EDATE($C792,12),"Weekly",$C792+7,"Bi-Weekly",$C792+14,"Semi-Monthly",$C792+15,"Semi-Annually",EDATE($C792,6),"Quarterly",EDATE($C792,3),""))</f>
        <v/>
      </c>
      <c r="D793" s="38" t="str">
        <f t="shared" si="55"/>
        <v/>
      </c>
      <c r="E793" s="38"/>
      <c r="F793" s="38" t="str">
        <f t="shared" si="58"/>
        <v/>
      </c>
      <c r="G793" s="38" t="str">
        <f t="shared" si="59"/>
        <v/>
      </c>
      <c r="H793" s="38" t="str">
        <f t="shared" si="60"/>
        <v/>
      </c>
      <c r="I793" s="38"/>
      <c r="J793" s="38" t="str">
        <f t="shared" si="57"/>
        <v/>
      </c>
    </row>
    <row r="794" spans="2:10" ht="20" customHeight="1" x14ac:dyDescent="0.35">
      <c r="B794" s="3" t="str">
        <f t="shared" si="56"/>
        <v/>
      </c>
      <c r="C794" s="37" t="str" cm="1">
        <f t="array" ref="C794">IF($B794="","",_xlfn.SWITCH($D$17,"Monthly",EDATE($C793,1),"Annually",EDATE($C793,12),"Weekly",$C793+7,"Bi-Weekly",$C793+14,"Semi-Monthly",$C793+15,"Semi-Annually",EDATE($C793,6),"Quarterly",EDATE($C793,3),""))</f>
        <v/>
      </c>
      <c r="D794" s="38" t="str">
        <f t="shared" si="55"/>
        <v/>
      </c>
      <c r="E794" s="38"/>
      <c r="F794" s="38" t="str">
        <f t="shared" si="58"/>
        <v/>
      </c>
      <c r="G794" s="38" t="str">
        <f t="shared" si="59"/>
        <v/>
      </c>
      <c r="H794" s="38" t="str">
        <f t="shared" si="60"/>
        <v/>
      </c>
      <c r="I794" s="38"/>
      <c r="J794" s="38" t="str">
        <f t="shared" si="57"/>
        <v/>
      </c>
    </row>
    <row r="795" spans="2:10" ht="20" customHeight="1" x14ac:dyDescent="0.35">
      <c r="B795" s="3" t="str">
        <f t="shared" si="56"/>
        <v/>
      </c>
      <c r="C795" s="37" t="str" cm="1">
        <f t="array" ref="C795">IF($B795="","",_xlfn.SWITCH($D$17,"Monthly",EDATE($C794,1),"Annually",EDATE($C794,12),"Weekly",$C794+7,"Bi-Weekly",$C794+14,"Semi-Monthly",$C794+15,"Semi-Annually",EDATE($C794,6),"Quarterly",EDATE($C794,3),""))</f>
        <v/>
      </c>
      <c r="D795" s="38" t="str">
        <f t="shared" si="55"/>
        <v/>
      </c>
      <c r="E795" s="38"/>
      <c r="F795" s="38" t="str">
        <f t="shared" si="58"/>
        <v/>
      </c>
      <c r="G795" s="38" t="str">
        <f t="shared" si="59"/>
        <v/>
      </c>
      <c r="H795" s="38" t="str">
        <f t="shared" si="60"/>
        <v/>
      </c>
      <c r="I795" s="38"/>
      <c r="J795" s="38" t="str">
        <f t="shared" si="57"/>
        <v/>
      </c>
    </row>
    <row r="796" spans="2:10" ht="20" customHeight="1" x14ac:dyDescent="0.35">
      <c r="B796" s="3" t="str">
        <f t="shared" si="56"/>
        <v/>
      </c>
      <c r="C796" s="37" t="str" cm="1">
        <f t="array" ref="C796">IF($B796="","",_xlfn.SWITCH($D$17,"Monthly",EDATE($C795,1),"Annually",EDATE($C795,12),"Weekly",$C795+7,"Bi-Weekly",$C795+14,"Semi-Monthly",$C795+15,"Semi-Annually",EDATE($C795,6),"Quarterly",EDATE($C795,3),""))</f>
        <v/>
      </c>
      <c r="D796" s="38" t="str">
        <f t="shared" si="55"/>
        <v/>
      </c>
      <c r="E796" s="38"/>
      <c r="F796" s="38" t="str">
        <f t="shared" si="58"/>
        <v/>
      </c>
      <c r="G796" s="38" t="str">
        <f t="shared" si="59"/>
        <v/>
      </c>
      <c r="H796" s="38" t="str">
        <f t="shared" si="60"/>
        <v/>
      </c>
      <c r="I796" s="38"/>
      <c r="J796" s="38" t="str">
        <f t="shared" si="57"/>
        <v/>
      </c>
    </row>
    <row r="797" spans="2:10" ht="20" customHeight="1" x14ac:dyDescent="0.35">
      <c r="B797" s="3" t="str">
        <f t="shared" si="56"/>
        <v/>
      </c>
      <c r="C797" s="37" t="str" cm="1">
        <f t="array" ref="C797">IF($B797="","",_xlfn.SWITCH($D$17,"Monthly",EDATE($C796,1),"Annually",EDATE($C796,12),"Weekly",$C796+7,"Bi-Weekly",$C796+14,"Semi-Monthly",$C796+15,"Semi-Annually",EDATE($C796,6),"Quarterly",EDATE($C796,3),""))</f>
        <v/>
      </c>
      <c r="D797" s="38" t="str">
        <f t="shared" si="55"/>
        <v/>
      </c>
      <c r="E797" s="38"/>
      <c r="F797" s="38" t="str">
        <f t="shared" si="58"/>
        <v/>
      </c>
      <c r="G797" s="38" t="str">
        <f t="shared" si="59"/>
        <v/>
      </c>
      <c r="H797" s="38" t="str">
        <f t="shared" si="60"/>
        <v/>
      </c>
      <c r="I797" s="38"/>
      <c r="J797" s="38" t="str">
        <f t="shared" si="57"/>
        <v/>
      </c>
    </row>
    <row r="798" spans="2:10" ht="20" customHeight="1" x14ac:dyDescent="0.35">
      <c r="B798" s="3" t="str">
        <f t="shared" si="56"/>
        <v/>
      </c>
      <c r="C798" s="37" t="str" cm="1">
        <f t="array" ref="C798">IF($B798="","",_xlfn.SWITCH($D$17,"Monthly",EDATE($C797,1),"Annually",EDATE($C797,12),"Weekly",$C797+7,"Bi-Weekly",$C797+14,"Semi-Monthly",$C797+15,"Semi-Annually",EDATE($C797,6),"Quarterly",EDATE($C797,3),""))</f>
        <v/>
      </c>
      <c r="D798" s="38" t="str">
        <f t="shared" si="55"/>
        <v/>
      </c>
      <c r="E798" s="38"/>
      <c r="F798" s="38" t="str">
        <f t="shared" si="58"/>
        <v/>
      </c>
      <c r="G798" s="38" t="str">
        <f t="shared" si="59"/>
        <v/>
      </c>
      <c r="H798" s="38" t="str">
        <f t="shared" si="60"/>
        <v/>
      </c>
      <c r="I798" s="38"/>
      <c r="J798" s="38" t="str">
        <f t="shared" si="57"/>
        <v/>
      </c>
    </row>
    <row r="799" spans="2:10" ht="20" customHeight="1" x14ac:dyDescent="0.35">
      <c r="B799" s="3" t="str">
        <f t="shared" si="56"/>
        <v/>
      </c>
      <c r="C799" s="37" t="str" cm="1">
        <f t="array" ref="C799">IF($B799="","",_xlfn.SWITCH($D$17,"Monthly",EDATE($C798,1),"Annually",EDATE($C798,12),"Weekly",$C798+7,"Bi-Weekly",$C798+14,"Semi-Monthly",$C798+15,"Semi-Annually",EDATE($C798,6),"Quarterly",EDATE($C798,3),""))</f>
        <v/>
      </c>
      <c r="D799" s="38" t="str">
        <f t="shared" si="55"/>
        <v/>
      </c>
      <c r="E799" s="38"/>
      <c r="F799" s="38" t="str">
        <f t="shared" si="58"/>
        <v/>
      </c>
      <c r="G799" s="38" t="str">
        <f t="shared" si="59"/>
        <v/>
      </c>
      <c r="H799" s="38" t="str">
        <f t="shared" si="60"/>
        <v/>
      </c>
      <c r="I799" s="38"/>
      <c r="J799" s="38" t="str">
        <f t="shared" si="57"/>
        <v/>
      </c>
    </row>
    <row r="800" spans="2:10" ht="20" customHeight="1" x14ac:dyDescent="0.35">
      <c r="B800" s="3" t="str">
        <f t="shared" si="56"/>
        <v/>
      </c>
      <c r="C800" s="37" t="str" cm="1">
        <f t="array" ref="C800">IF($B800="","",_xlfn.SWITCH($D$17,"Monthly",EDATE($C799,1),"Annually",EDATE($C799,12),"Weekly",$C799+7,"Bi-Weekly",$C799+14,"Semi-Monthly",$C799+15,"Semi-Annually",EDATE($C799,6),"Quarterly",EDATE($C799,3),""))</f>
        <v/>
      </c>
      <c r="D800" s="38" t="str">
        <f t="shared" si="55"/>
        <v/>
      </c>
      <c r="E800" s="38"/>
      <c r="F800" s="38" t="str">
        <f t="shared" si="58"/>
        <v/>
      </c>
      <c r="G800" s="38" t="str">
        <f t="shared" si="59"/>
        <v/>
      </c>
      <c r="H800" s="38" t="str">
        <f t="shared" si="60"/>
        <v/>
      </c>
      <c r="I800" s="38"/>
      <c r="J800" s="38" t="str">
        <f t="shared" si="57"/>
        <v/>
      </c>
    </row>
    <row r="801" spans="2:10" ht="20" customHeight="1" x14ac:dyDescent="0.35">
      <c r="B801" s="3" t="str">
        <f t="shared" si="56"/>
        <v/>
      </c>
      <c r="C801" s="37" t="str" cm="1">
        <f t="array" ref="C801">IF($B801="","",_xlfn.SWITCH($D$17,"Monthly",EDATE($C800,1),"Annually",EDATE($C800,12),"Weekly",$C800+7,"Bi-Weekly",$C800+14,"Semi-Monthly",$C800+15,"Semi-Annually",EDATE($C800,6),"Quarterly",EDATE($C800,3),""))</f>
        <v/>
      </c>
      <c r="D801" s="38" t="str">
        <f t="shared" si="55"/>
        <v/>
      </c>
      <c r="E801" s="38"/>
      <c r="F801" s="38" t="str">
        <f t="shared" si="58"/>
        <v/>
      </c>
      <c r="G801" s="38" t="str">
        <f t="shared" si="59"/>
        <v/>
      </c>
      <c r="H801" s="38" t="str">
        <f t="shared" si="60"/>
        <v/>
      </c>
      <c r="I801" s="38"/>
      <c r="J801" s="38" t="str">
        <f t="shared" si="57"/>
        <v/>
      </c>
    </row>
    <row r="802" spans="2:10" ht="20" customHeight="1" x14ac:dyDescent="0.35">
      <c r="B802" s="3" t="str">
        <f t="shared" si="56"/>
        <v/>
      </c>
      <c r="C802" s="37" t="str" cm="1">
        <f t="array" ref="C802">IF($B802="","",_xlfn.SWITCH($D$17,"Monthly",EDATE($C801,1),"Annually",EDATE($C801,12),"Weekly",$C801+7,"Bi-Weekly",$C801+14,"Semi-Monthly",$C801+15,"Semi-Annually",EDATE($C801,6),"Quarterly",EDATE($C801,3),""))</f>
        <v/>
      </c>
      <c r="D802" s="38" t="str">
        <f t="shared" ref="D802:D865" si="61">IF($B802="","",IF($H801&lt;($I$23+($I$23/2)),(H801+F802-E802),$I$23))</f>
        <v/>
      </c>
      <c r="E802" s="38"/>
      <c r="F802" s="38" t="str">
        <f t="shared" si="58"/>
        <v/>
      </c>
      <c r="G802" s="38" t="str">
        <f t="shared" si="59"/>
        <v/>
      </c>
      <c r="H802" s="38" t="str">
        <f t="shared" si="60"/>
        <v/>
      </c>
      <c r="I802" s="38"/>
      <c r="J802" s="38" t="str">
        <f t="shared" si="57"/>
        <v/>
      </c>
    </row>
    <row r="803" spans="2:10" ht="20" customHeight="1" x14ac:dyDescent="0.35">
      <c r="B803" s="3" t="str">
        <f t="shared" ref="B803:B866" si="62">IFERROR(IF(OR($H802="",ABS($H802)&lt;=0.01),"",B802+1),"")</f>
        <v/>
      </c>
      <c r="C803" s="37" t="str" cm="1">
        <f t="array" ref="C803">IF($B803="","",_xlfn.SWITCH($D$17,"Monthly",EDATE($C802,1),"Annually",EDATE($C802,12),"Weekly",$C802+7,"Bi-Weekly",$C802+14,"Semi-Monthly",$C802+15,"Semi-Annually",EDATE($C802,6),"Quarterly",EDATE($C802,3),""))</f>
        <v/>
      </c>
      <c r="D803" s="38" t="str">
        <f t="shared" si="61"/>
        <v/>
      </c>
      <c r="E803" s="38"/>
      <c r="F803" s="38" t="str">
        <f t="shared" si="58"/>
        <v/>
      </c>
      <c r="G803" s="38" t="str">
        <f t="shared" si="59"/>
        <v/>
      </c>
      <c r="H803" s="38" t="str">
        <f t="shared" si="60"/>
        <v/>
      </c>
      <c r="I803" s="38"/>
      <c r="J803" s="38" t="str">
        <f t="shared" si="57"/>
        <v/>
      </c>
    </row>
    <row r="804" spans="2:10" ht="20" customHeight="1" x14ac:dyDescent="0.35">
      <c r="B804" s="3" t="str">
        <f t="shared" si="62"/>
        <v/>
      </c>
      <c r="C804" s="37" t="str" cm="1">
        <f t="array" ref="C804">IF($B804="","",_xlfn.SWITCH($D$17,"Monthly",EDATE($C803,1),"Annually",EDATE($C803,12),"Weekly",$C803+7,"Bi-Weekly",$C803+14,"Semi-Monthly",$C803+15,"Semi-Annually",EDATE($C803,6),"Quarterly",EDATE($C803,3),""))</f>
        <v/>
      </c>
      <c r="D804" s="38" t="str">
        <f t="shared" si="61"/>
        <v/>
      </c>
      <c r="E804" s="38"/>
      <c r="F804" s="38" t="str">
        <f t="shared" si="58"/>
        <v/>
      </c>
      <c r="G804" s="38" t="str">
        <f t="shared" si="59"/>
        <v/>
      </c>
      <c r="H804" s="38" t="str">
        <f t="shared" si="60"/>
        <v/>
      </c>
      <c r="I804" s="38"/>
      <c r="J804" s="38" t="str">
        <f t="shared" ref="J804:J867" si="63">IFERROR(J803+F804,"")</f>
        <v/>
      </c>
    </row>
    <row r="805" spans="2:10" ht="20" customHeight="1" x14ac:dyDescent="0.35">
      <c r="B805" s="3" t="str">
        <f t="shared" si="62"/>
        <v/>
      </c>
      <c r="C805" s="37" t="str" cm="1">
        <f t="array" ref="C805">IF($B805="","",_xlfn.SWITCH($D$17,"Monthly",EDATE($C804,1),"Annually",EDATE($C804,12),"Weekly",$C804+7,"Bi-Weekly",$C804+14,"Semi-Monthly",$C804+15,"Semi-Annually",EDATE($C804,6),"Quarterly",EDATE($C804,3),""))</f>
        <v/>
      </c>
      <c r="D805" s="38" t="str">
        <f t="shared" si="61"/>
        <v/>
      </c>
      <c r="E805" s="38"/>
      <c r="F805" s="38" t="str">
        <f t="shared" si="58"/>
        <v/>
      </c>
      <c r="G805" s="38" t="str">
        <f t="shared" si="59"/>
        <v/>
      </c>
      <c r="H805" s="38" t="str">
        <f t="shared" si="60"/>
        <v/>
      </c>
      <c r="I805" s="38"/>
      <c r="J805" s="38" t="str">
        <f t="shared" si="63"/>
        <v/>
      </c>
    </row>
    <row r="806" spans="2:10" ht="20" customHeight="1" x14ac:dyDescent="0.35">
      <c r="B806" s="3" t="str">
        <f t="shared" si="62"/>
        <v/>
      </c>
      <c r="C806" s="37" t="str" cm="1">
        <f t="array" ref="C806">IF($B806="","",_xlfn.SWITCH($D$17,"Monthly",EDATE($C805,1),"Annually",EDATE($C805,12),"Weekly",$C805+7,"Bi-Weekly",$C805+14,"Semi-Monthly",$C805+15,"Semi-Annually",EDATE($C805,6),"Quarterly",EDATE($C805,3),""))</f>
        <v/>
      </c>
      <c r="D806" s="38" t="str">
        <f t="shared" si="61"/>
        <v/>
      </c>
      <c r="E806" s="38"/>
      <c r="F806" s="38" t="str">
        <f t="shared" si="58"/>
        <v/>
      </c>
      <c r="G806" s="38" t="str">
        <f t="shared" si="59"/>
        <v/>
      </c>
      <c r="H806" s="38" t="str">
        <f t="shared" si="60"/>
        <v/>
      </c>
      <c r="I806" s="38"/>
      <c r="J806" s="38" t="str">
        <f t="shared" si="63"/>
        <v/>
      </c>
    </row>
    <row r="807" spans="2:10" ht="20" customHeight="1" x14ac:dyDescent="0.35">
      <c r="B807" s="3" t="str">
        <f t="shared" si="62"/>
        <v/>
      </c>
      <c r="C807" s="37" t="str" cm="1">
        <f t="array" ref="C807">IF($B807="","",_xlfn.SWITCH($D$17,"Monthly",EDATE($C806,1),"Annually",EDATE($C806,12),"Weekly",$C806+7,"Bi-Weekly",$C806+14,"Semi-Monthly",$C806+15,"Semi-Annually",EDATE($C806,6),"Quarterly",EDATE($C806,3),""))</f>
        <v/>
      </c>
      <c r="D807" s="38" t="str">
        <f t="shared" si="61"/>
        <v/>
      </c>
      <c r="E807" s="38"/>
      <c r="F807" s="38" t="str">
        <f t="shared" ref="F807:F870" si="64">IF($B807="","",IF($D$8="Flat", $D$14*$D$15/$D$20, $H806*$D$15/$D$20))</f>
        <v/>
      </c>
      <c r="G807" s="38" t="str">
        <f t="shared" ref="G807:G870" si="65">IFERROR($D807 - $F807,"")</f>
        <v/>
      </c>
      <c r="H807" s="38" t="str">
        <f t="shared" ref="H807:H870" si="66">IFERROR(IF($G807="","",$H806-$E807-$G807),"")</f>
        <v/>
      </c>
      <c r="I807" s="38"/>
      <c r="J807" s="38" t="str">
        <f t="shared" si="63"/>
        <v/>
      </c>
    </row>
    <row r="808" spans="2:10" ht="20" customHeight="1" x14ac:dyDescent="0.35">
      <c r="B808" s="3" t="str">
        <f t="shared" si="62"/>
        <v/>
      </c>
      <c r="C808" s="37" t="str" cm="1">
        <f t="array" ref="C808">IF($B808="","",_xlfn.SWITCH($D$17,"Monthly",EDATE($C807,1),"Annually",EDATE($C807,12),"Weekly",$C807+7,"Bi-Weekly",$C807+14,"Semi-Monthly",$C807+15,"Semi-Annually",EDATE($C807,6),"Quarterly",EDATE($C807,3),""))</f>
        <v/>
      </c>
      <c r="D808" s="38" t="str">
        <f t="shared" si="61"/>
        <v/>
      </c>
      <c r="E808" s="38"/>
      <c r="F808" s="38" t="str">
        <f t="shared" si="64"/>
        <v/>
      </c>
      <c r="G808" s="38" t="str">
        <f t="shared" si="65"/>
        <v/>
      </c>
      <c r="H808" s="38" t="str">
        <f t="shared" si="66"/>
        <v/>
      </c>
      <c r="I808" s="38"/>
      <c r="J808" s="38" t="str">
        <f t="shared" si="63"/>
        <v/>
      </c>
    </row>
    <row r="809" spans="2:10" ht="20" customHeight="1" x14ac:dyDescent="0.35">
      <c r="B809" s="3" t="str">
        <f t="shared" si="62"/>
        <v/>
      </c>
      <c r="C809" s="37" t="str" cm="1">
        <f t="array" ref="C809">IF($B809="","",_xlfn.SWITCH($D$17,"Monthly",EDATE($C808,1),"Annually",EDATE($C808,12),"Weekly",$C808+7,"Bi-Weekly",$C808+14,"Semi-Monthly",$C808+15,"Semi-Annually",EDATE($C808,6),"Quarterly",EDATE($C808,3),""))</f>
        <v/>
      </c>
      <c r="D809" s="38" t="str">
        <f t="shared" si="61"/>
        <v/>
      </c>
      <c r="E809" s="38"/>
      <c r="F809" s="38" t="str">
        <f t="shared" si="64"/>
        <v/>
      </c>
      <c r="G809" s="38" t="str">
        <f t="shared" si="65"/>
        <v/>
      </c>
      <c r="H809" s="38" t="str">
        <f t="shared" si="66"/>
        <v/>
      </c>
      <c r="I809" s="38"/>
      <c r="J809" s="38" t="str">
        <f t="shared" si="63"/>
        <v/>
      </c>
    </row>
    <row r="810" spans="2:10" ht="20" customHeight="1" x14ac:dyDescent="0.35">
      <c r="B810" s="3" t="str">
        <f t="shared" si="62"/>
        <v/>
      </c>
      <c r="C810" s="37" t="str" cm="1">
        <f t="array" ref="C810">IF($B810="","",_xlfn.SWITCH($D$17,"Monthly",EDATE($C809,1),"Annually",EDATE($C809,12),"Weekly",$C809+7,"Bi-Weekly",$C809+14,"Semi-Monthly",$C809+15,"Semi-Annually",EDATE($C809,6),"Quarterly",EDATE($C809,3),""))</f>
        <v/>
      </c>
      <c r="D810" s="38" t="str">
        <f t="shared" si="61"/>
        <v/>
      </c>
      <c r="E810" s="38"/>
      <c r="F810" s="38" t="str">
        <f t="shared" si="64"/>
        <v/>
      </c>
      <c r="G810" s="38" t="str">
        <f t="shared" si="65"/>
        <v/>
      </c>
      <c r="H810" s="38" t="str">
        <f t="shared" si="66"/>
        <v/>
      </c>
      <c r="I810" s="38"/>
      <c r="J810" s="38" t="str">
        <f t="shared" si="63"/>
        <v/>
      </c>
    </row>
    <row r="811" spans="2:10" ht="20" customHeight="1" x14ac:dyDescent="0.35">
      <c r="B811" s="3" t="str">
        <f t="shared" si="62"/>
        <v/>
      </c>
      <c r="C811" s="37" t="str" cm="1">
        <f t="array" ref="C811">IF($B811="","",_xlfn.SWITCH($D$17,"Monthly",EDATE($C810,1),"Annually",EDATE($C810,12),"Weekly",$C810+7,"Bi-Weekly",$C810+14,"Semi-Monthly",$C810+15,"Semi-Annually",EDATE($C810,6),"Quarterly",EDATE($C810,3),""))</f>
        <v/>
      </c>
      <c r="D811" s="38" t="str">
        <f t="shared" si="61"/>
        <v/>
      </c>
      <c r="E811" s="38"/>
      <c r="F811" s="38" t="str">
        <f t="shared" si="64"/>
        <v/>
      </c>
      <c r="G811" s="38" t="str">
        <f t="shared" si="65"/>
        <v/>
      </c>
      <c r="H811" s="38" t="str">
        <f t="shared" si="66"/>
        <v/>
      </c>
      <c r="I811" s="38"/>
      <c r="J811" s="38" t="str">
        <f t="shared" si="63"/>
        <v/>
      </c>
    </row>
    <row r="812" spans="2:10" ht="20" customHeight="1" x14ac:dyDescent="0.35">
      <c r="B812" s="3" t="str">
        <f t="shared" si="62"/>
        <v/>
      </c>
      <c r="C812" s="37" t="str" cm="1">
        <f t="array" ref="C812">IF($B812="","",_xlfn.SWITCH($D$17,"Monthly",EDATE($C811,1),"Annually",EDATE($C811,12),"Weekly",$C811+7,"Bi-Weekly",$C811+14,"Semi-Monthly",$C811+15,"Semi-Annually",EDATE($C811,6),"Quarterly",EDATE($C811,3),""))</f>
        <v/>
      </c>
      <c r="D812" s="38" t="str">
        <f t="shared" si="61"/>
        <v/>
      </c>
      <c r="E812" s="38"/>
      <c r="F812" s="38" t="str">
        <f t="shared" si="64"/>
        <v/>
      </c>
      <c r="G812" s="38" t="str">
        <f t="shared" si="65"/>
        <v/>
      </c>
      <c r="H812" s="38" t="str">
        <f t="shared" si="66"/>
        <v/>
      </c>
      <c r="I812" s="38"/>
      <c r="J812" s="38" t="str">
        <f t="shared" si="63"/>
        <v/>
      </c>
    </row>
    <row r="813" spans="2:10" ht="20" customHeight="1" x14ac:dyDescent="0.35">
      <c r="B813" s="3" t="str">
        <f t="shared" si="62"/>
        <v/>
      </c>
      <c r="C813" s="37" t="str" cm="1">
        <f t="array" ref="C813">IF($B813="","",_xlfn.SWITCH($D$17,"Monthly",EDATE($C812,1),"Annually",EDATE($C812,12),"Weekly",$C812+7,"Bi-Weekly",$C812+14,"Semi-Monthly",$C812+15,"Semi-Annually",EDATE($C812,6),"Quarterly",EDATE($C812,3),""))</f>
        <v/>
      </c>
      <c r="D813" s="38" t="str">
        <f t="shared" si="61"/>
        <v/>
      </c>
      <c r="E813" s="38"/>
      <c r="F813" s="38" t="str">
        <f t="shared" si="64"/>
        <v/>
      </c>
      <c r="G813" s="38" t="str">
        <f t="shared" si="65"/>
        <v/>
      </c>
      <c r="H813" s="38" t="str">
        <f t="shared" si="66"/>
        <v/>
      </c>
      <c r="I813" s="38"/>
      <c r="J813" s="38" t="str">
        <f t="shared" si="63"/>
        <v/>
      </c>
    </row>
    <row r="814" spans="2:10" ht="20" customHeight="1" x14ac:dyDescent="0.35">
      <c r="B814" s="3" t="str">
        <f t="shared" si="62"/>
        <v/>
      </c>
      <c r="C814" s="37" t="str" cm="1">
        <f t="array" ref="C814">IF($B814="","",_xlfn.SWITCH($D$17,"Monthly",EDATE($C813,1),"Annually",EDATE($C813,12),"Weekly",$C813+7,"Bi-Weekly",$C813+14,"Semi-Monthly",$C813+15,"Semi-Annually",EDATE($C813,6),"Quarterly",EDATE($C813,3),""))</f>
        <v/>
      </c>
      <c r="D814" s="38" t="str">
        <f t="shared" si="61"/>
        <v/>
      </c>
      <c r="E814" s="38"/>
      <c r="F814" s="38" t="str">
        <f t="shared" si="64"/>
        <v/>
      </c>
      <c r="G814" s="38" t="str">
        <f t="shared" si="65"/>
        <v/>
      </c>
      <c r="H814" s="38" t="str">
        <f t="shared" si="66"/>
        <v/>
      </c>
      <c r="I814" s="38"/>
      <c r="J814" s="38" t="str">
        <f t="shared" si="63"/>
        <v/>
      </c>
    </row>
    <row r="815" spans="2:10" ht="20" customHeight="1" x14ac:dyDescent="0.35">
      <c r="B815" s="3" t="str">
        <f t="shared" si="62"/>
        <v/>
      </c>
      <c r="C815" s="37" t="str" cm="1">
        <f t="array" ref="C815">IF($B815="","",_xlfn.SWITCH($D$17,"Monthly",EDATE($C814,1),"Annually",EDATE($C814,12),"Weekly",$C814+7,"Bi-Weekly",$C814+14,"Semi-Monthly",$C814+15,"Semi-Annually",EDATE($C814,6),"Quarterly",EDATE($C814,3),""))</f>
        <v/>
      </c>
      <c r="D815" s="38" t="str">
        <f t="shared" si="61"/>
        <v/>
      </c>
      <c r="E815" s="38"/>
      <c r="F815" s="38" t="str">
        <f t="shared" si="64"/>
        <v/>
      </c>
      <c r="G815" s="38" t="str">
        <f t="shared" si="65"/>
        <v/>
      </c>
      <c r="H815" s="38" t="str">
        <f t="shared" si="66"/>
        <v/>
      </c>
      <c r="I815" s="38"/>
      <c r="J815" s="38" t="str">
        <f t="shared" si="63"/>
        <v/>
      </c>
    </row>
    <row r="816" spans="2:10" ht="20" customHeight="1" x14ac:dyDescent="0.35">
      <c r="B816" s="3" t="str">
        <f t="shared" si="62"/>
        <v/>
      </c>
      <c r="C816" s="37" t="str" cm="1">
        <f t="array" ref="C816">IF($B816="","",_xlfn.SWITCH($D$17,"Monthly",EDATE($C815,1),"Annually",EDATE($C815,12),"Weekly",$C815+7,"Bi-Weekly",$C815+14,"Semi-Monthly",$C815+15,"Semi-Annually",EDATE($C815,6),"Quarterly",EDATE($C815,3),""))</f>
        <v/>
      </c>
      <c r="D816" s="38" t="str">
        <f t="shared" si="61"/>
        <v/>
      </c>
      <c r="E816" s="38"/>
      <c r="F816" s="38" t="str">
        <f t="shared" si="64"/>
        <v/>
      </c>
      <c r="G816" s="38" t="str">
        <f t="shared" si="65"/>
        <v/>
      </c>
      <c r="H816" s="38" t="str">
        <f t="shared" si="66"/>
        <v/>
      </c>
      <c r="I816" s="38"/>
      <c r="J816" s="38" t="str">
        <f t="shared" si="63"/>
        <v/>
      </c>
    </row>
    <row r="817" spans="2:10" ht="20" customHeight="1" x14ac:dyDescent="0.35">
      <c r="B817" s="3" t="str">
        <f t="shared" si="62"/>
        <v/>
      </c>
      <c r="C817" s="37" t="str" cm="1">
        <f t="array" ref="C817">IF($B817="","",_xlfn.SWITCH($D$17,"Monthly",EDATE($C816,1),"Annually",EDATE($C816,12),"Weekly",$C816+7,"Bi-Weekly",$C816+14,"Semi-Monthly",$C816+15,"Semi-Annually",EDATE($C816,6),"Quarterly",EDATE($C816,3),""))</f>
        <v/>
      </c>
      <c r="D817" s="38" t="str">
        <f t="shared" si="61"/>
        <v/>
      </c>
      <c r="E817" s="38"/>
      <c r="F817" s="38" t="str">
        <f t="shared" si="64"/>
        <v/>
      </c>
      <c r="G817" s="38" t="str">
        <f t="shared" si="65"/>
        <v/>
      </c>
      <c r="H817" s="38" t="str">
        <f t="shared" si="66"/>
        <v/>
      </c>
      <c r="I817" s="38"/>
      <c r="J817" s="38" t="str">
        <f t="shared" si="63"/>
        <v/>
      </c>
    </row>
    <row r="818" spans="2:10" ht="20" customHeight="1" x14ac:dyDescent="0.35">
      <c r="B818" s="3" t="str">
        <f t="shared" si="62"/>
        <v/>
      </c>
      <c r="C818" s="37" t="str" cm="1">
        <f t="array" ref="C818">IF($B818="","",_xlfn.SWITCH($D$17,"Monthly",EDATE($C817,1),"Annually",EDATE($C817,12),"Weekly",$C817+7,"Bi-Weekly",$C817+14,"Semi-Monthly",$C817+15,"Semi-Annually",EDATE($C817,6),"Quarterly",EDATE($C817,3),""))</f>
        <v/>
      </c>
      <c r="D818" s="38" t="str">
        <f t="shared" si="61"/>
        <v/>
      </c>
      <c r="E818" s="38"/>
      <c r="F818" s="38" t="str">
        <f t="shared" si="64"/>
        <v/>
      </c>
      <c r="G818" s="38" t="str">
        <f t="shared" si="65"/>
        <v/>
      </c>
      <c r="H818" s="38" t="str">
        <f t="shared" si="66"/>
        <v/>
      </c>
      <c r="I818" s="38"/>
      <c r="J818" s="38" t="str">
        <f t="shared" si="63"/>
        <v/>
      </c>
    </row>
    <row r="819" spans="2:10" ht="20" customHeight="1" x14ac:dyDescent="0.35">
      <c r="B819" s="3" t="str">
        <f t="shared" si="62"/>
        <v/>
      </c>
      <c r="C819" s="37" t="str" cm="1">
        <f t="array" ref="C819">IF($B819="","",_xlfn.SWITCH($D$17,"Monthly",EDATE($C818,1),"Annually",EDATE($C818,12),"Weekly",$C818+7,"Bi-Weekly",$C818+14,"Semi-Monthly",$C818+15,"Semi-Annually",EDATE($C818,6),"Quarterly",EDATE($C818,3),""))</f>
        <v/>
      </c>
      <c r="D819" s="38" t="str">
        <f t="shared" si="61"/>
        <v/>
      </c>
      <c r="E819" s="38"/>
      <c r="F819" s="38" t="str">
        <f t="shared" si="64"/>
        <v/>
      </c>
      <c r="G819" s="38" t="str">
        <f t="shared" si="65"/>
        <v/>
      </c>
      <c r="H819" s="38" t="str">
        <f t="shared" si="66"/>
        <v/>
      </c>
      <c r="I819" s="38"/>
      <c r="J819" s="38" t="str">
        <f t="shared" si="63"/>
        <v/>
      </c>
    </row>
    <row r="820" spans="2:10" ht="20" customHeight="1" x14ac:dyDescent="0.35">
      <c r="B820" s="3" t="str">
        <f t="shared" si="62"/>
        <v/>
      </c>
      <c r="C820" s="37" t="str" cm="1">
        <f t="array" ref="C820">IF($B820="","",_xlfn.SWITCH($D$17,"Monthly",EDATE($C819,1),"Annually",EDATE($C819,12),"Weekly",$C819+7,"Bi-Weekly",$C819+14,"Semi-Monthly",$C819+15,"Semi-Annually",EDATE($C819,6),"Quarterly",EDATE($C819,3),""))</f>
        <v/>
      </c>
      <c r="D820" s="38" t="str">
        <f t="shared" si="61"/>
        <v/>
      </c>
      <c r="E820" s="38"/>
      <c r="F820" s="38" t="str">
        <f t="shared" si="64"/>
        <v/>
      </c>
      <c r="G820" s="38" t="str">
        <f t="shared" si="65"/>
        <v/>
      </c>
      <c r="H820" s="38" t="str">
        <f t="shared" si="66"/>
        <v/>
      </c>
      <c r="I820" s="38"/>
      <c r="J820" s="38" t="str">
        <f t="shared" si="63"/>
        <v/>
      </c>
    </row>
    <row r="821" spans="2:10" ht="20" customHeight="1" x14ac:dyDescent="0.35">
      <c r="B821" s="3" t="str">
        <f t="shared" si="62"/>
        <v/>
      </c>
      <c r="C821" s="37" t="str" cm="1">
        <f t="array" ref="C821">IF($B821="","",_xlfn.SWITCH($D$17,"Monthly",EDATE($C820,1),"Annually",EDATE($C820,12),"Weekly",$C820+7,"Bi-Weekly",$C820+14,"Semi-Monthly",$C820+15,"Semi-Annually",EDATE($C820,6),"Quarterly",EDATE($C820,3),""))</f>
        <v/>
      </c>
      <c r="D821" s="38" t="str">
        <f t="shared" si="61"/>
        <v/>
      </c>
      <c r="E821" s="38"/>
      <c r="F821" s="38" t="str">
        <f t="shared" si="64"/>
        <v/>
      </c>
      <c r="G821" s="38" t="str">
        <f t="shared" si="65"/>
        <v/>
      </c>
      <c r="H821" s="38" t="str">
        <f t="shared" si="66"/>
        <v/>
      </c>
      <c r="I821" s="38"/>
      <c r="J821" s="38" t="str">
        <f t="shared" si="63"/>
        <v/>
      </c>
    </row>
    <row r="822" spans="2:10" ht="20" customHeight="1" x14ac:dyDescent="0.35">
      <c r="B822" s="3" t="str">
        <f t="shared" si="62"/>
        <v/>
      </c>
      <c r="C822" s="37" t="str" cm="1">
        <f t="array" ref="C822">IF($B822="","",_xlfn.SWITCH($D$17,"Monthly",EDATE($C821,1),"Annually",EDATE($C821,12),"Weekly",$C821+7,"Bi-Weekly",$C821+14,"Semi-Monthly",$C821+15,"Semi-Annually",EDATE($C821,6),"Quarterly",EDATE($C821,3),""))</f>
        <v/>
      </c>
      <c r="D822" s="38" t="str">
        <f t="shared" si="61"/>
        <v/>
      </c>
      <c r="E822" s="38"/>
      <c r="F822" s="38" t="str">
        <f t="shared" si="64"/>
        <v/>
      </c>
      <c r="G822" s="38" t="str">
        <f t="shared" si="65"/>
        <v/>
      </c>
      <c r="H822" s="38" t="str">
        <f t="shared" si="66"/>
        <v/>
      </c>
      <c r="I822" s="38"/>
      <c r="J822" s="38" t="str">
        <f t="shared" si="63"/>
        <v/>
      </c>
    </row>
    <row r="823" spans="2:10" ht="20" customHeight="1" x14ac:dyDescent="0.35">
      <c r="B823" s="3" t="str">
        <f t="shared" si="62"/>
        <v/>
      </c>
      <c r="C823" s="37" t="str" cm="1">
        <f t="array" ref="C823">IF($B823="","",_xlfn.SWITCH($D$17,"Monthly",EDATE($C822,1),"Annually",EDATE($C822,12),"Weekly",$C822+7,"Bi-Weekly",$C822+14,"Semi-Monthly",$C822+15,"Semi-Annually",EDATE($C822,6),"Quarterly",EDATE($C822,3),""))</f>
        <v/>
      </c>
      <c r="D823" s="38" t="str">
        <f t="shared" si="61"/>
        <v/>
      </c>
      <c r="E823" s="38"/>
      <c r="F823" s="38" t="str">
        <f t="shared" si="64"/>
        <v/>
      </c>
      <c r="G823" s="38" t="str">
        <f t="shared" si="65"/>
        <v/>
      </c>
      <c r="H823" s="38" t="str">
        <f t="shared" si="66"/>
        <v/>
      </c>
      <c r="I823" s="38"/>
      <c r="J823" s="38" t="str">
        <f t="shared" si="63"/>
        <v/>
      </c>
    </row>
    <row r="824" spans="2:10" ht="20" customHeight="1" x14ac:dyDescent="0.35">
      <c r="B824" s="3" t="str">
        <f t="shared" si="62"/>
        <v/>
      </c>
      <c r="C824" s="37" t="str" cm="1">
        <f t="array" ref="C824">IF($B824="","",_xlfn.SWITCH($D$17,"Monthly",EDATE($C823,1),"Annually",EDATE($C823,12),"Weekly",$C823+7,"Bi-Weekly",$C823+14,"Semi-Monthly",$C823+15,"Semi-Annually",EDATE($C823,6),"Quarterly",EDATE($C823,3),""))</f>
        <v/>
      </c>
      <c r="D824" s="38" t="str">
        <f t="shared" si="61"/>
        <v/>
      </c>
      <c r="E824" s="38"/>
      <c r="F824" s="38" t="str">
        <f t="shared" si="64"/>
        <v/>
      </c>
      <c r="G824" s="38" t="str">
        <f t="shared" si="65"/>
        <v/>
      </c>
      <c r="H824" s="38" t="str">
        <f t="shared" si="66"/>
        <v/>
      </c>
      <c r="I824" s="38"/>
      <c r="J824" s="38" t="str">
        <f t="shared" si="63"/>
        <v/>
      </c>
    </row>
    <row r="825" spans="2:10" ht="20" customHeight="1" x14ac:dyDescent="0.35">
      <c r="B825" s="3" t="str">
        <f t="shared" si="62"/>
        <v/>
      </c>
      <c r="C825" s="37" t="str" cm="1">
        <f t="array" ref="C825">IF($B825="","",_xlfn.SWITCH($D$17,"Monthly",EDATE($C824,1),"Annually",EDATE($C824,12),"Weekly",$C824+7,"Bi-Weekly",$C824+14,"Semi-Monthly",$C824+15,"Semi-Annually",EDATE($C824,6),"Quarterly",EDATE($C824,3),""))</f>
        <v/>
      </c>
      <c r="D825" s="38" t="str">
        <f t="shared" si="61"/>
        <v/>
      </c>
      <c r="E825" s="38"/>
      <c r="F825" s="38" t="str">
        <f t="shared" si="64"/>
        <v/>
      </c>
      <c r="G825" s="38" t="str">
        <f t="shared" si="65"/>
        <v/>
      </c>
      <c r="H825" s="38" t="str">
        <f t="shared" si="66"/>
        <v/>
      </c>
      <c r="I825" s="38"/>
      <c r="J825" s="38" t="str">
        <f t="shared" si="63"/>
        <v/>
      </c>
    </row>
    <row r="826" spans="2:10" ht="20" customHeight="1" x14ac:dyDescent="0.35">
      <c r="B826" s="3" t="str">
        <f t="shared" si="62"/>
        <v/>
      </c>
      <c r="C826" s="37" t="str" cm="1">
        <f t="array" ref="C826">IF($B826="","",_xlfn.SWITCH($D$17,"Monthly",EDATE($C825,1),"Annually",EDATE($C825,12),"Weekly",$C825+7,"Bi-Weekly",$C825+14,"Semi-Monthly",$C825+15,"Semi-Annually",EDATE($C825,6),"Quarterly",EDATE($C825,3),""))</f>
        <v/>
      </c>
      <c r="D826" s="38" t="str">
        <f t="shared" si="61"/>
        <v/>
      </c>
      <c r="E826" s="38"/>
      <c r="F826" s="38" t="str">
        <f t="shared" si="64"/>
        <v/>
      </c>
      <c r="G826" s="38" t="str">
        <f t="shared" si="65"/>
        <v/>
      </c>
      <c r="H826" s="38" t="str">
        <f t="shared" si="66"/>
        <v/>
      </c>
      <c r="I826" s="38"/>
      <c r="J826" s="38" t="str">
        <f t="shared" si="63"/>
        <v/>
      </c>
    </row>
    <row r="827" spans="2:10" ht="20" customHeight="1" x14ac:dyDescent="0.35">
      <c r="B827" s="3" t="str">
        <f t="shared" si="62"/>
        <v/>
      </c>
      <c r="C827" s="37" t="str" cm="1">
        <f t="array" ref="C827">IF($B827="","",_xlfn.SWITCH($D$17,"Monthly",EDATE($C826,1),"Annually",EDATE($C826,12),"Weekly",$C826+7,"Bi-Weekly",$C826+14,"Semi-Monthly",$C826+15,"Semi-Annually",EDATE($C826,6),"Quarterly",EDATE($C826,3),""))</f>
        <v/>
      </c>
      <c r="D827" s="38" t="str">
        <f t="shared" si="61"/>
        <v/>
      </c>
      <c r="E827" s="38"/>
      <c r="F827" s="38" t="str">
        <f t="shared" si="64"/>
        <v/>
      </c>
      <c r="G827" s="38" t="str">
        <f t="shared" si="65"/>
        <v/>
      </c>
      <c r="H827" s="38" t="str">
        <f t="shared" si="66"/>
        <v/>
      </c>
      <c r="I827" s="38"/>
      <c r="J827" s="38" t="str">
        <f t="shared" si="63"/>
        <v/>
      </c>
    </row>
    <row r="828" spans="2:10" ht="20" customHeight="1" x14ac:dyDescent="0.35">
      <c r="B828" s="3" t="str">
        <f t="shared" si="62"/>
        <v/>
      </c>
      <c r="C828" s="37" t="str" cm="1">
        <f t="array" ref="C828">IF($B828="","",_xlfn.SWITCH($D$17,"Monthly",EDATE($C827,1),"Annually",EDATE($C827,12),"Weekly",$C827+7,"Bi-Weekly",$C827+14,"Semi-Monthly",$C827+15,"Semi-Annually",EDATE($C827,6),"Quarterly",EDATE($C827,3),""))</f>
        <v/>
      </c>
      <c r="D828" s="38" t="str">
        <f t="shared" si="61"/>
        <v/>
      </c>
      <c r="E828" s="38"/>
      <c r="F828" s="38" t="str">
        <f t="shared" si="64"/>
        <v/>
      </c>
      <c r="G828" s="38" t="str">
        <f t="shared" si="65"/>
        <v/>
      </c>
      <c r="H828" s="38" t="str">
        <f t="shared" si="66"/>
        <v/>
      </c>
      <c r="I828" s="38"/>
      <c r="J828" s="38" t="str">
        <f t="shared" si="63"/>
        <v/>
      </c>
    </row>
    <row r="829" spans="2:10" ht="20" customHeight="1" x14ac:dyDescent="0.35">
      <c r="B829" s="3" t="str">
        <f t="shared" si="62"/>
        <v/>
      </c>
      <c r="C829" s="37" t="str" cm="1">
        <f t="array" ref="C829">IF($B829="","",_xlfn.SWITCH($D$17,"Monthly",EDATE($C828,1),"Annually",EDATE($C828,12),"Weekly",$C828+7,"Bi-Weekly",$C828+14,"Semi-Monthly",$C828+15,"Semi-Annually",EDATE($C828,6),"Quarterly",EDATE($C828,3),""))</f>
        <v/>
      </c>
      <c r="D829" s="38" t="str">
        <f t="shared" si="61"/>
        <v/>
      </c>
      <c r="E829" s="38"/>
      <c r="F829" s="38" t="str">
        <f t="shared" si="64"/>
        <v/>
      </c>
      <c r="G829" s="38" t="str">
        <f t="shared" si="65"/>
        <v/>
      </c>
      <c r="H829" s="38" t="str">
        <f t="shared" si="66"/>
        <v/>
      </c>
      <c r="I829" s="38"/>
      <c r="J829" s="38" t="str">
        <f t="shared" si="63"/>
        <v/>
      </c>
    </row>
    <row r="830" spans="2:10" ht="20" customHeight="1" x14ac:dyDescent="0.35">
      <c r="B830" s="3" t="str">
        <f t="shared" si="62"/>
        <v/>
      </c>
      <c r="C830" s="37" t="str" cm="1">
        <f t="array" ref="C830">IF($B830="","",_xlfn.SWITCH($D$17,"Monthly",EDATE($C829,1),"Annually",EDATE($C829,12),"Weekly",$C829+7,"Bi-Weekly",$C829+14,"Semi-Monthly",$C829+15,"Semi-Annually",EDATE($C829,6),"Quarterly",EDATE($C829,3),""))</f>
        <v/>
      </c>
      <c r="D830" s="38" t="str">
        <f t="shared" si="61"/>
        <v/>
      </c>
      <c r="E830" s="38"/>
      <c r="F830" s="38" t="str">
        <f t="shared" si="64"/>
        <v/>
      </c>
      <c r="G830" s="38" t="str">
        <f t="shared" si="65"/>
        <v/>
      </c>
      <c r="H830" s="38" t="str">
        <f t="shared" si="66"/>
        <v/>
      </c>
      <c r="I830" s="38"/>
      <c r="J830" s="38" t="str">
        <f t="shared" si="63"/>
        <v/>
      </c>
    </row>
    <row r="831" spans="2:10" ht="20" customHeight="1" x14ac:dyDescent="0.35">
      <c r="B831" s="3" t="str">
        <f t="shared" si="62"/>
        <v/>
      </c>
      <c r="C831" s="37" t="str" cm="1">
        <f t="array" ref="C831">IF($B831="","",_xlfn.SWITCH($D$17,"Monthly",EDATE($C830,1),"Annually",EDATE($C830,12),"Weekly",$C830+7,"Bi-Weekly",$C830+14,"Semi-Monthly",$C830+15,"Semi-Annually",EDATE($C830,6),"Quarterly",EDATE($C830,3),""))</f>
        <v/>
      </c>
      <c r="D831" s="38" t="str">
        <f t="shared" si="61"/>
        <v/>
      </c>
      <c r="E831" s="38"/>
      <c r="F831" s="38" t="str">
        <f t="shared" si="64"/>
        <v/>
      </c>
      <c r="G831" s="38" t="str">
        <f t="shared" si="65"/>
        <v/>
      </c>
      <c r="H831" s="38" t="str">
        <f t="shared" si="66"/>
        <v/>
      </c>
      <c r="I831" s="38"/>
      <c r="J831" s="38" t="str">
        <f t="shared" si="63"/>
        <v/>
      </c>
    </row>
    <row r="832" spans="2:10" ht="20" customHeight="1" x14ac:dyDescent="0.35">
      <c r="B832" s="3" t="str">
        <f t="shared" si="62"/>
        <v/>
      </c>
      <c r="C832" s="37" t="str" cm="1">
        <f t="array" ref="C832">IF($B832="","",_xlfn.SWITCH($D$17,"Monthly",EDATE($C831,1),"Annually",EDATE($C831,12),"Weekly",$C831+7,"Bi-Weekly",$C831+14,"Semi-Monthly",$C831+15,"Semi-Annually",EDATE($C831,6),"Quarterly",EDATE($C831,3),""))</f>
        <v/>
      </c>
      <c r="D832" s="38" t="str">
        <f t="shared" si="61"/>
        <v/>
      </c>
      <c r="E832" s="38"/>
      <c r="F832" s="38" t="str">
        <f t="shared" si="64"/>
        <v/>
      </c>
      <c r="G832" s="38" t="str">
        <f t="shared" si="65"/>
        <v/>
      </c>
      <c r="H832" s="38" t="str">
        <f t="shared" si="66"/>
        <v/>
      </c>
      <c r="I832" s="38"/>
      <c r="J832" s="38" t="str">
        <f t="shared" si="63"/>
        <v/>
      </c>
    </row>
    <row r="833" spans="2:10" ht="20" customHeight="1" x14ac:dyDescent="0.35">
      <c r="B833" s="3" t="str">
        <f t="shared" si="62"/>
        <v/>
      </c>
      <c r="C833" s="37" t="str" cm="1">
        <f t="array" ref="C833">IF($B833="","",_xlfn.SWITCH($D$17,"Monthly",EDATE($C832,1),"Annually",EDATE($C832,12),"Weekly",$C832+7,"Bi-Weekly",$C832+14,"Semi-Monthly",$C832+15,"Semi-Annually",EDATE($C832,6),"Quarterly",EDATE($C832,3),""))</f>
        <v/>
      </c>
      <c r="D833" s="38" t="str">
        <f t="shared" si="61"/>
        <v/>
      </c>
      <c r="E833" s="38"/>
      <c r="F833" s="38" t="str">
        <f t="shared" si="64"/>
        <v/>
      </c>
      <c r="G833" s="38" t="str">
        <f t="shared" si="65"/>
        <v/>
      </c>
      <c r="H833" s="38" t="str">
        <f t="shared" si="66"/>
        <v/>
      </c>
      <c r="I833" s="38"/>
      <c r="J833" s="38" t="str">
        <f t="shared" si="63"/>
        <v/>
      </c>
    </row>
    <row r="834" spans="2:10" ht="20" customHeight="1" x14ac:dyDescent="0.35">
      <c r="B834" s="3" t="str">
        <f t="shared" si="62"/>
        <v/>
      </c>
      <c r="C834" s="37" t="str" cm="1">
        <f t="array" ref="C834">IF($B834="","",_xlfn.SWITCH($D$17,"Monthly",EDATE($C833,1),"Annually",EDATE($C833,12),"Weekly",$C833+7,"Bi-Weekly",$C833+14,"Semi-Monthly",$C833+15,"Semi-Annually",EDATE($C833,6),"Quarterly",EDATE($C833,3),""))</f>
        <v/>
      </c>
      <c r="D834" s="38" t="str">
        <f t="shared" si="61"/>
        <v/>
      </c>
      <c r="E834" s="38"/>
      <c r="F834" s="38" t="str">
        <f t="shared" si="64"/>
        <v/>
      </c>
      <c r="G834" s="38" t="str">
        <f t="shared" si="65"/>
        <v/>
      </c>
      <c r="H834" s="38" t="str">
        <f t="shared" si="66"/>
        <v/>
      </c>
      <c r="I834" s="38"/>
      <c r="J834" s="38" t="str">
        <f t="shared" si="63"/>
        <v/>
      </c>
    </row>
    <row r="835" spans="2:10" ht="20" customHeight="1" x14ac:dyDescent="0.35">
      <c r="B835" s="3" t="str">
        <f t="shared" si="62"/>
        <v/>
      </c>
      <c r="C835" s="37" t="str" cm="1">
        <f t="array" ref="C835">IF($B835="","",_xlfn.SWITCH($D$17,"Monthly",EDATE($C834,1),"Annually",EDATE($C834,12),"Weekly",$C834+7,"Bi-Weekly",$C834+14,"Semi-Monthly",$C834+15,"Semi-Annually",EDATE($C834,6),"Quarterly",EDATE($C834,3),""))</f>
        <v/>
      </c>
      <c r="D835" s="38" t="str">
        <f t="shared" si="61"/>
        <v/>
      </c>
      <c r="E835" s="38"/>
      <c r="F835" s="38" t="str">
        <f t="shared" si="64"/>
        <v/>
      </c>
      <c r="G835" s="38" t="str">
        <f t="shared" si="65"/>
        <v/>
      </c>
      <c r="H835" s="38" t="str">
        <f t="shared" si="66"/>
        <v/>
      </c>
      <c r="I835" s="38"/>
      <c r="J835" s="38" t="str">
        <f t="shared" si="63"/>
        <v/>
      </c>
    </row>
    <row r="836" spans="2:10" ht="20" customHeight="1" x14ac:dyDescent="0.35">
      <c r="B836" s="3" t="str">
        <f t="shared" si="62"/>
        <v/>
      </c>
      <c r="C836" s="37" t="str" cm="1">
        <f t="array" ref="C836">IF($B836="","",_xlfn.SWITCH($D$17,"Monthly",EDATE($C835,1),"Annually",EDATE($C835,12),"Weekly",$C835+7,"Bi-Weekly",$C835+14,"Semi-Monthly",$C835+15,"Semi-Annually",EDATE($C835,6),"Quarterly",EDATE($C835,3),""))</f>
        <v/>
      </c>
      <c r="D836" s="38" t="str">
        <f t="shared" si="61"/>
        <v/>
      </c>
      <c r="E836" s="38"/>
      <c r="F836" s="38" t="str">
        <f t="shared" si="64"/>
        <v/>
      </c>
      <c r="G836" s="38" t="str">
        <f t="shared" si="65"/>
        <v/>
      </c>
      <c r="H836" s="38" t="str">
        <f t="shared" si="66"/>
        <v/>
      </c>
      <c r="I836" s="38"/>
      <c r="J836" s="38" t="str">
        <f t="shared" si="63"/>
        <v/>
      </c>
    </row>
    <row r="837" spans="2:10" ht="20" customHeight="1" x14ac:dyDescent="0.35">
      <c r="B837" s="3" t="str">
        <f t="shared" si="62"/>
        <v/>
      </c>
      <c r="C837" s="37" t="str" cm="1">
        <f t="array" ref="C837">IF($B837="","",_xlfn.SWITCH($D$17,"Monthly",EDATE($C836,1),"Annually",EDATE($C836,12),"Weekly",$C836+7,"Bi-Weekly",$C836+14,"Semi-Monthly",$C836+15,"Semi-Annually",EDATE($C836,6),"Quarterly",EDATE($C836,3),""))</f>
        <v/>
      </c>
      <c r="D837" s="38" t="str">
        <f t="shared" si="61"/>
        <v/>
      </c>
      <c r="E837" s="38"/>
      <c r="F837" s="38" t="str">
        <f t="shared" si="64"/>
        <v/>
      </c>
      <c r="G837" s="38" t="str">
        <f t="shared" si="65"/>
        <v/>
      </c>
      <c r="H837" s="38" t="str">
        <f t="shared" si="66"/>
        <v/>
      </c>
      <c r="I837" s="38"/>
      <c r="J837" s="38" t="str">
        <f t="shared" si="63"/>
        <v/>
      </c>
    </row>
    <row r="838" spans="2:10" ht="20" customHeight="1" x14ac:dyDescent="0.35">
      <c r="B838" s="3" t="str">
        <f t="shared" si="62"/>
        <v/>
      </c>
      <c r="C838" s="37" t="str" cm="1">
        <f t="array" ref="C838">IF($B838="","",_xlfn.SWITCH($D$17,"Monthly",EDATE($C837,1),"Annually",EDATE($C837,12),"Weekly",$C837+7,"Bi-Weekly",$C837+14,"Semi-Monthly",$C837+15,"Semi-Annually",EDATE($C837,6),"Quarterly",EDATE($C837,3),""))</f>
        <v/>
      </c>
      <c r="D838" s="38" t="str">
        <f t="shared" si="61"/>
        <v/>
      </c>
      <c r="E838" s="38"/>
      <c r="F838" s="38" t="str">
        <f t="shared" si="64"/>
        <v/>
      </c>
      <c r="G838" s="38" t="str">
        <f t="shared" si="65"/>
        <v/>
      </c>
      <c r="H838" s="38" t="str">
        <f t="shared" si="66"/>
        <v/>
      </c>
      <c r="I838" s="38"/>
      <c r="J838" s="38" t="str">
        <f t="shared" si="63"/>
        <v/>
      </c>
    </row>
    <row r="839" spans="2:10" ht="20" customHeight="1" x14ac:dyDescent="0.35">
      <c r="B839" s="3" t="str">
        <f t="shared" si="62"/>
        <v/>
      </c>
      <c r="C839" s="37" t="str" cm="1">
        <f t="array" ref="C839">IF($B839="","",_xlfn.SWITCH($D$17,"Monthly",EDATE($C838,1),"Annually",EDATE($C838,12),"Weekly",$C838+7,"Bi-Weekly",$C838+14,"Semi-Monthly",$C838+15,"Semi-Annually",EDATE($C838,6),"Quarterly",EDATE($C838,3),""))</f>
        <v/>
      </c>
      <c r="D839" s="38" t="str">
        <f t="shared" si="61"/>
        <v/>
      </c>
      <c r="E839" s="38"/>
      <c r="F839" s="38" t="str">
        <f t="shared" si="64"/>
        <v/>
      </c>
      <c r="G839" s="38" t="str">
        <f t="shared" si="65"/>
        <v/>
      </c>
      <c r="H839" s="38" t="str">
        <f t="shared" si="66"/>
        <v/>
      </c>
      <c r="I839" s="38"/>
      <c r="J839" s="38" t="str">
        <f t="shared" si="63"/>
        <v/>
      </c>
    </row>
    <row r="840" spans="2:10" ht="20" customHeight="1" x14ac:dyDescent="0.35">
      <c r="B840" s="3" t="str">
        <f t="shared" si="62"/>
        <v/>
      </c>
      <c r="C840" s="37" t="str" cm="1">
        <f t="array" ref="C840">IF($B840="","",_xlfn.SWITCH($D$17,"Monthly",EDATE($C839,1),"Annually",EDATE($C839,12),"Weekly",$C839+7,"Bi-Weekly",$C839+14,"Semi-Monthly",$C839+15,"Semi-Annually",EDATE($C839,6),"Quarterly",EDATE($C839,3),""))</f>
        <v/>
      </c>
      <c r="D840" s="38" t="str">
        <f t="shared" si="61"/>
        <v/>
      </c>
      <c r="E840" s="38"/>
      <c r="F840" s="38" t="str">
        <f t="shared" si="64"/>
        <v/>
      </c>
      <c r="G840" s="38" t="str">
        <f t="shared" si="65"/>
        <v/>
      </c>
      <c r="H840" s="38" t="str">
        <f t="shared" si="66"/>
        <v/>
      </c>
      <c r="I840" s="38"/>
      <c r="J840" s="38" t="str">
        <f t="shared" si="63"/>
        <v/>
      </c>
    </row>
    <row r="841" spans="2:10" ht="20" customHeight="1" x14ac:dyDescent="0.35">
      <c r="B841" s="3" t="str">
        <f t="shared" si="62"/>
        <v/>
      </c>
      <c r="C841" s="37" t="str" cm="1">
        <f t="array" ref="C841">IF($B841="","",_xlfn.SWITCH($D$17,"Monthly",EDATE($C840,1),"Annually",EDATE($C840,12),"Weekly",$C840+7,"Bi-Weekly",$C840+14,"Semi-Monthly",$C840+15,"Semi-Annually",EDATE($C840,6),"Quarterly",EDATE($C840,3),""))</f>
        <v/>
      </c>
      <c r="D841" s="38" t="str">
        <f t="shared" si="61"/>
        <v/>
      </c>
      <c r="E841" s="38"/>
      <c r="F841" s="38" t="str">
        <f t="shared" si="64"/>
        <v/>
      </c>
      <c r="G841" s="38" t="str">
        <f t="shared" si="65"/>
        <v/>
      </c>
      <c r="H841" s="38" t="str">
        <f t="shared" si="66"/>
        <v/>
      </c>
      <c r="I841" s="38"/>
      <c r="J841" s="38" t="str">
        <f t="shared" si="63"/>
        <v/>
      </c>
    </row>
    <row r="842" spans="2:10" ht="20" customHeight="1" x14ac:dyDescent="0.35">
      <c r="B842" s="3" t="str">
        <f t="shared" si="62"/>
        <v/>
      </c>
      <c r="C842" s="37" t="str" cm="1">
        <f t="array" ref="C842">IF($B842="","",_xlfn.SWITCH($D$17,"Monthly",EDATE($C841,1),"Annually",EDATE($C841,12),"Weekly",$C841+7,"Bi-Weekly",$C841+14,"Semi-Monthly",$C841+15,"Semi-Annually",EDATE($C841,6),"Quarterly",EDATE($C841,3),""))</f>
        <v/>
      </c>
      <c r="D842" s="38" t="str">
        <f t="shared" si="61"/>
        <v/>
      </c>
      <c r="E842" s="38"/>
      <c r="F842" s="38" t="str">
        <f t="shared" si="64"/>
        <v/>
      </c>
      <c r="G842" s="38" t="str">
        <f t="shared" si="65"/>
        <v/>
      </c>
      <c r="H842" s="38" t="str">
        <f t="shared" si="66"/>
        <v/>
      </c>
      <c r="I842" s="38"/>
      <c r="J842" s="38" t="str">
        <f t="shared" si="63"/>
        <v/>
      </c>
    </row>
    <row r="843" spans="2:10" ht="20" customHeight="1" x14ac:dyDescent="0.35">
      <c r="B843" s="3" t="str">
        <f t="shared" si="62"/>
        <v/>
      </c>
      <c r="C843" s="37" t="str" cm="1">
        <f t="array" ref="C843">IF($B843="","",_xlfn.SWITCH($D$17,"Monthly",EDATE($C842,1),"Annually",EDATE($C842,12),"Weekly",$C842+7,"Bi-Weekly",$C842+14,"Semi-Monthly",$C842+15,"Semi-Annually",EDATE($C842,6),"Quarterly",EDATE($C842,3),""))</f>
        <v/>
      </c>
      <c r="D843" s="38" t="str">
        <f t="shared" si="61"/>
        <v/>
      </c>
      <c r="E843" s="38"/>
      <c r="F843" s="38" t="str">
        <f t="shared" si="64"/>
        <v/>
      </c>
      <c r="G843" s="38" t="str">
        <f t="shared" si="65"/>
        <v/>
      </c>
      <c r="H843" s="38" t="str">
        <f t="shared" si="66"/>
        <v/>
      </c>
      <c r="I843" s="38"/>
      <c r="J843" s="38" t="str">
        <f t="shared" si="63"/>
        <v/>
      </c>
    </row>
    <row r="844" spans="2:10" ht="20" customHeight="1" x14ac:dyDescent="0.35">
      <c r="B844" s="3" t="str">
        <f t="shared" si="62"/>
        <v/>
      </c>
      <c r="C844" s="37" t="str" cm="1">
        <f t="array" ref="C844">IF($B844="","",_xlfn.SWITCH($D$17,"Monthly",EDATE($C843,1),"Annually",EDATE($C843,12),"Weekly",$C843+7,"Bi-Weekly",$C843+14,"Semi-Monthly",$C843+15,"Semi-Annually",EDATE($C843,6),"Quarterly",EDATE($C843,3),""))</f>
        <v/>
      </c>
      <c r="D844" s="38" t="str">
        <f t="shared" si="61"/>
        <v/>
      </c>
      <c r="E844" s="38"/>
      <c r="F844" s="38" t="str">
        <f t="shared" si="64"/>
        <v/>
      </c>
      <c r="G844" s="38" t="str">
        <f t="shared" si="65"/>
        <v/>
      </c>
      <c r="H844" s="38" t="str">
        <f t="shared" si="66"/>
        <v/>
      </c>
      <c r="I844" s="38"/>
      <c r="J844" s="38" t="str">
        <f t="shared" si="63"/>
        <v/>
      </c>
    </row>
    <row r="845" spans="2:10" ht="20" customHeight="1" x14ac:dyDescent="0.35">
      <c r="B845" s="3" t="str">
        <f t="shared" si="62"/>
        <v/>
      </c>
      <c r="C845" s="37" t="str" cm="1">
        <f t="array" ref="C845">IF($B845="","",_xlfn.SWITCH($D$17,"Monthly",EDATE($C844,1),"Annually",EDATE($C844,12),"Weekly",$C844+7,"Bi-Weekly",$C844+14,"Semi-Monthly",$C844+15,"Semi-Annually",EDATE($C844,6),"Quarterly",EDATE($C844,3),""))</f>
        <v/>
      </c>
      <c r="D845" s="38" t="str">
        <f t="shared" si="61"/>
        <v/>
      </c>
      <c r="E845" s="38"/>
      <c r="F845" s="38" t="str">
        <f t="shared" si="64"/>
        <v/>
      </c>
      <c r="G845" s="38" t="str">
        <f t="shared" si="65"/>
        <v/>
      </c>
      <c r="H845" s="38" t="str">
        <f t="shared" si="66"/>
        <v/>
      </c>
      <c r="I845" s="38"/>
      <c r="J845" s="38" t="str">
        <f t="shared" si="63"/>
        <v/>
      </c>
    </row>
    <row r="846" spans="2:10" ht="20" customHeight="1" x14ac:dyDescent="0.35">
      <c r="B846" s="3" t="str">
        <f t="shared" si="62"/>
        <v/>
      </c>
      <c r="C846" s="37" t="str" cm="1">
        <f t="array" ref="C846">IF($B846="","",_xlfn.SWITCH($D$17,"Monthly",EDATE($C845,1),"Annually",EDATE($C845,12),"Weekly",$C845+7,"Bi-Weekly",$C845+14,"Semi-Monthly",$C845+15,"Semi-Annually",EDATE($C845,6),"Quarterly",EDATE($C845,3),""))</f>
        <v/>
      </c>
      <c r="D846" s="38" t="str">
        <f t="shared" si="61"/>
        <v/>
      </c>
      <c r="E846" s="38"/>
      <c r="F846" s="38" t="str">
        <f t="shared" si="64"/>
        <v/>
      </c>
      <c r="G846" s="38" t="str">
        <f t="shared" si="65"/>
        <v/>
      </c>
      <c r="H846" s="38" t="str">
        <f t="shared" si="66"/>
        <v/>
      </c>
      <c r="I846" s="38"/>
      <c r="J846" s="38" t="str">
        <f t="shared" si="63"/>
        <v/>
      </c>
    </row>
    <row r="847" spans="2:10" ht="20" customHeight="1" x14ac:dyDescent="0.35">
      <c r="B847" s="3" t="str">
        <f t="shared" si="62"/>
        <v/>
      </c>
      <c r="C847" s="37" t="str" cm="1">
        <f t="array" ref="C847">IF($B847="","",_xlfn.SWITCH($D$17,"Monthly",EDATE($C846,1),"Annually",EDATE($C846,12),"Weekly",$C846+7,"Bi-Weekly",$C846+14,"Semi-Monthly",$C846+15,"Semi-Annually",EDATE($C846,6),"Quarterly",EDATE($C846,3),""))</f>
        <v/>
      </c>
      <c r="D847" s="38" t="str">
        <f t="shared" si="61"/>
        <v/>
      </c>
      <c r="E847" s="38"/>
      <c r="F847" s="38" t="str">
        <f t="shared" si="64"/>
        <v/>
      </c>
      <c r="G847" s="38" t="str">
        <f t="shared" si="65"/>
        <v/>
      </c>
      <c r="H847" s="38" t="str">
        <f t="shared" si="66"/>
        <v/>
      </c>
      <c r="I847" s="38"/>
      <c r="J847" s="38" t="str">
        <f t="shared" si="63"/>
        <v/>
      </c>
    </row>
    <row r="848" spans="2:10" ht="20" customHeight="1" x14ac:dyDescent="0.35">
      <c r="B848" s="3" t="str">
        <f t="shared" si="62"/>
        <v/>
      </c>
      <c r="C848" s="37" t="str" cm="1">
        <f t="array" ref="C848">IF($B848="","",_xlfn.SWITCH($D$17,"Monthly",EDATE($C847,1),"Annually",EDATE($C847,12),"Weekly",$C847+7,"Bi-Weekly",$C847+14,"Semi-Monthly",$C847+15,"Semi-Annually",EDATE($C847,6),"Quarterly",EDATE($C847,3),""))</f>
        <v/>
      </c>
      <c r="D848" s="38" t="str">
        <f t="shared" si="61"/>
        <v/>
      </c>
      <c r="E848" s="38"/>
      <c r="F848" s="38" t="str">
        <f t="shared" si="64"/>
        <v/>
      </c>
      <c r="G848" s="38" t="str">
        <f t="shared" si="65"/>
        <v/>
      </c>
      <c r="H848" s="38" t="str">
        <f t="shared" si="66"/>
        <v/>
      </c>
      <c r="I848" s="38"/>
      <c r="J848" s="38" t="str">
        <f t="shared" si="63"/>
        <v/>
      </c>
    </row>
    <row r="849" spans="2:10" ht="20" customHeight="1" x14ac:dyDescent="0.35">
      <c r="B849" s="3" t="str">
        <f t="shared" si="62"/>
        <v/>
      </c>
      <c r="C849" s="37" t="str" cm="1">
        <f t="array" ref="C849">IF($B849="","",_xlfn.SWITCH($D$17,"Monthly",EDATE($C848,1),"Annually",EDATE($C848,12),"Weekly",$C848+7,"Bi-Weekly",$C848+14,"Semi-Monthly",$C848+15,"Semi-Annually",EDATE($C848,6),"Quarterly",EDATE($C848,3),""))</f>
        <v/>
      </c>
      <c r="D849" s="38" t="str">
        <f t="shared" si="61"/>
        <v/>
      </c>
      <c r="E849" s="38"/>
      <c r="F849" s="38" t="str">
        <f t="shared" si="64"/>
        <v/>
      </c>
      <c r="G849" s="38" t="str">
        <f t="shared" si="65"/>
        <v/>
      </c>
      <c r="H849" s="38" t="str">
        <f t="shared" si="66"/>
        <v/>
      </c>
      <c r="I849" s="38"/>
      <c r="J849" s="38" t="str">
        <f t="shared" si="63"/>
        <v/>
      </c>
    </row>
    <row r="850" spans="2:10" ht="20" customHeight="1" x14ac:dyDescent="0.35">
      <c r="B850" s="3" t="str">
        <f t="shared" si="62"/>
        <v/>
      </c>
      <c r="C850" s="37" t="str" cm="1">
        <f t="array" ref="C850">IF($B850="","",_xlfn.SWITCH($D$17,"Monthly",EDATE($C849,1),"Annually",EDATE($C849,12),"Weekly",$C849+7,"Bi-Weekly",$C849+14,"Semi-Monthly",$C849+15,"Semi-Annually",EDATE($C849,6),"Quarterly",EDATE($C849,3),""))</f>
        <v/>
      </c>
      <c r="D850" s="38" t="str">
        <f t="shared" si="61"/>
        <v/>
      </c>
      <c r="E850" s="38"/>
      <c r="F850" s="38" t="str">
        <f t="shared" si="64"/>
        <v/>
      </c>
      <c r="G850" s="38" t="str">
        <f t="shared" si="65"/>
        <v/>
      </c>
      <c r="H850" s="38" t="str">
        <f t="shared" si="66"/>
        <v/>
      </c>
      <c r="I850" s="38"/>
      <c r="J850" s="38" t="str">
        <f t="shared" si="63"/>
        <v/>
      </c>
    </row>
    <row r="851" spans="2:10" ht="20" customHeight="1" x14ac:dyDescent="0.35">
      <c r="B851" s="3" t="str">
        <f t="shared" si="62"/>
        <v/>
      </c>
      <c r="C851" s="37" t="str" cm="1">
        <f t="array" ref="C851">IF($B851="","",_xlfn.SWITCH($D$17,"Monthly",EDATE($C850,1),"Annually",EDATE($C850,12),"Weekly",$C850+7,"Bi-Weekly",$C850+14,"Semi-Monthly",$C850+15,"Semi-Annually",EDATE($C850,6),"Quarterly",EDATE($C850,3),""))</f>
        <v/>
      </c>
      <c r="D851" s="38" t="str">
        <f t="shared" si="61"/>
        <v/>
      </c>
      <c r="E851" s="38"/>
      <c r="F851" s="38" t="str">
        <f t="shared" si="64"/>
        <v/>
      </c>
      <c r="G851" s="38" t="str">
        <f t="shared" si="65"/>
        <v/>
      </c>
      <c r="H851" s="38" t="str">
        <f t="shared" si="66"/>
        <v/>
      </c>
      <c r="I851" s="38"/>
      <c r="J851" s="38" t="str">
        <f t="shared" si="63"/>
        <v/>
      </c>
    </row>
    <row r="852" spans="2:10" ht="20" customHeight="1" x14ac:dyDescent="0.35">
      <c r="B852" s="3" t="str">
        <f t="shared" si="62"/>
        <v/>
      </c>
      <c r="C852" s="37" t="str" cm="1">
        <f t="array" ref="C852">IF($B852="","",_xlfn.SWITCH($D$17,"Monthly",EDATE($C851,1),"Annually",EDATE($C851,12),"Weekly",$C851+7,"Bi-Weekly",$C851+14,"Semi-Monthly",$C851+15,"Semi-Annually",EDATE($C851,6),"Quarterly",EDATE($C851,3),""))</f>
        <v/>
      </c>
      <c r="D852" s="38" t="str">
        <f t="shared" si="61"/>
        <v/>
      </c>
      <c r="E852" s="38"/>
      <c r="F852" s="38" t="str">
        <f t="shared" si="64"/>
        <v/>
      </c>
      <c r="G852" s="38" t="str">
        <f t="shared" si="65"/>
        <v/>
      </c>
      <c r="H852" s="38" t="str">
        <f t="shared" si="66"/>
        <v/>
      </c>
      <c r="I852" s="38"/>
      <c r="J852" s="38" t="str">
        <f t="shared" si="63"/>
        <v/>
      </c>
    </row>
    <row r="853" spans="2:10" ht="20" customHeight="1" x14ac:dyDescent="0.35">
      <c r="B853" s="3" t="str">
        <f t="shared" si="62"/>
        <v/>
      </c>
      <c r="C853" s="37" t="str" cm="1">
        <f t="array" ref="C853">IF($B853="","",_xlfn.SWITCH($D$17,"Monthly",EDATE($C852,1),"Annually",EDATE($C852,12),"Weekly",$C852+7,"Bi-Weekly",$C852+14,"Semi-Monthly",$C852+15,"Semi-Annually",EDATE($C852,6),"Quarterly",EDATE($C852,3),""))</f>
        <v/>
      </c>
      <c r="D853" s="38" t="str">
        <f t="shared" si="61"/>
        <v/>
      </c>
      <c r="E853" s="38"/>
      <c r="F853" s="38" t="str">
        <f t="shared" si="64"/>
        <v/>
      </c>
      <c r="G853" s="38" t="str">
        <f t="shared" si="65"/>
        <v/>
      </c>
      <c r="H853" s="38" t="str">
        <f t="shared" si="66"/>
        <v/>
      </c>
      <c r="I853" s="38"/>
      <c r="J853" s="38" t="str">
        <f t="shared" si="63"/>
        <v/>
      </c>
    </row>
    <row r="854" spans="2:10" ht="20" customHeight="1" x14ac:dyDescent="0.35">
      <c r="B854" s="3" t="str">
        <f t="shared" si="62"/>
        <v/>
      </c>
      <c r="C854" s="37" t="str" cm="1">
        <f t="array" ref="C854">IF($B854="","",_xlfn.SWITCH($D$17,"Monthly",EDATE($C853,1),"Annually",EDATE($C853,12),"Weekly",$C853+7,"Bi-Weekly",$C853+14,"Semi-Monthly",$C853+15,"Semi-Annually",EDATE($C853,6),"Quarterly",EDATE($C853,3),""))</f>
        <v/>
      </c>
      <c r="D854" s="38" t="str">
        <f t="shared" si="61"/>
        <v/>
      </c>
      <c r="E854" s="38"/>
      <c r="F854" s="38" t="str">
        <f t="shared" si="64"/>
        <v/>
      </c>
      <c r="G854" s="38" t="str">
        <f t="shared" si="65"/>
        <v/>
      </c>
      <c r="H854" s="38" t="str">
        <f t="shared" si="66"/>
        <v/>
      </c>
      <c r="I854" s="38"/>
      <c r="J854" s="38" t="str">
        <f t="shared" si="63"/>
        <v/>
      </c>
    </row>
    <row r="855" spans="2:10" ht="20" customHeight="1" x14ac:dyDescent="0.35">
      <c r="B855" s="3" t="str">
        <f t="shared" si="62"/>
        <v/>
      </c>
      <c r="C855" s="37" t="str" cm="1">
        <f t="array" ref="C855">IF($B855="","",_xlfn.SWITCH($D$17,"Monthly",EDATE($C854,1),"Annually",EDATE($C854,12),"Weekly",$C854+7,"Bi-Weekly",$C854+14,"Semi-Monthly",$C854+15,"Semi-Annually",EDATE($C854,6),"Quarterly",EDATE($C854,3),""))</f>
        <v/>
      </c>
      <c r="D855" s="38" t="str">
        <f t="shared" si="61"/>
        <v/>
      </c>
      <c r="E855" s="38"/>
      <c r="F855" s="38" t="str">
        <f t="shared" si="64"/>
        <v/>
      </c>
      <c r="G855" s="38" t="str">
        <f t="shared" si="65"/>
        <v/>
      </c>
      <c r="H855" s="38" t="str">
        <f t="shared" si="66"/>
        <v/>
      </c>
      <c r="I855" s="38"/>
      <c r="J855" s="38" t="str">
        <f t="shared" si="63"/>
        <v/>
      </c>
    </row>
    <row r="856" spans="2:10" ht="20" customHeight="1" x14ac:dyDescent="0.35">
      <c r="B856" s="3" t="str">
        <f t="shared" si="62"/>
        <v/>
      </c>
      <c r="C856" s="37" t="str" cm="1">
        <f t="array" ref="C856">IF($B856="","",_xlfn.SWITCH($D$17,"Monthly",EDATE($C855,1),"Annually",EDATE($C855,12),"Weekly",$C855+7,"Bi-Weekly",$C855+14,"Semi-Monthly",$C855+15,"Semi-Annually",EDATE($C855,6),"Quarterly",EDATE($C855,3),""))</f>
        <v/>
      </c>
      <c r="D856" s="38" t="str">
        <f t="shared" si="61"/>
        <v/>
      </c>
      <c r="E856" s="38"/>
      <c r="F856" s="38" t="str">
        <f t="shared" si="64"/>
        <v/>
      </c>
      <c r="G856" s="38" t="str">
        <f t="shared" si="65"/>
        <v/>
      </c>
      <c r="H856" s="38" t="str">
        <f t="shared" si="66"/>
        <v/>
      </c>
      <c r="I856" s="38"/>
      <c r="J856" s="38" t="str">
        <f t="shared" si="63"/>
        <v/>
      </c>
    </row>
    <row r="857" spans="2:10" ht="20" customHeight="1" x14ac:dyDescent="0.35">
      <c r="B857" s="3" t="str">
        <f t="shared" si="62"/>
        <v/>
      </c>
      <c r="C857" s="37" t="str" cm="1">
        <f t="array" ref="C857">IF($B857="","",_xlfn.SWITCH($D$17,"Monthly",EDATE($C856,1),"Annually",EDATE($C856,12),"Weekly",$C856+7,"Bi-Weekly",$C856+14,"Semi-Monthly",$C856+15,"Semi-Annually",EDATE($C856,6),"Quarterly",EDATE($C856,3),""))</f>
        <v/>
      </c>
      <c r="D857" s="38" t="str">
        <f t="shared" si="61"/>
        <v/>
      </c>
      <c r="E857" s="38"/>
      <c r="F857" s="38" t="str">
        <f t="shared" si="64"/>
        <v/>
      </c>
      <c r="G857" s="38" t="str">
        <f t="shared" si="65"/>
        <v/>
      </c>
      <c r="H857" s="38" t="str">
        <f t="shared" si="66"/>
        <v/>
      </c>
      <c r="I857" s="38"/>
      <c r="J857" s="38" t="str">
        <f t="shared" si="63"/>
        <v/>
      </c>
    </row>
    <row r="858" spans="2:10" ht="20" customHeight="1" x14ac:dyDescent="0.35">
      <c r="B858" s="3" t="str">
        <f t="shared" si="62"/>
        <v/>
      </c>
      <c r="C858" s="37" t="str" cm="1">
        <f t="array" ref="C858">IF($B858="","",_xlfn.SWITCH($D$17,"Monthly",EDATE($C857,1),"Annually",EDATE($C857,12),"Weekly",$C857+7,"Bi-Weekly",$C857+14,"Semi-Monthly",$C857+15,"Semi-Annually",EDATE($C857,6),"Quarterly",EDATE($C857,3),""))</f>
        <v/>
      </c>
      <c r="D858" s="38" t="str">
        <f t="shared" si="61"/>
        <v/>
      </c>
      <c r="E858" s="38"/>
      <c r="F858" s="38" t="str">
        <f t="shared" si="64"/>
        <v/>
      </c>
      <c r="G858" s="38" t="str">
        <f t="shared" si="65"/>
        <v/>
      </c>
      <c r="H858" s="38" t="str">
        <f t="shared" si="66"/>
        <v/>
      </c>
      <c r="I858" s="38"/>
      <c r="J858" s="38" t="str">
        <f t="shared" si="63"/>
        <v/>
      </c>
    </row>
    <row r="859" spans="2:10" ht="20" customHeight="1" x14ac:dyDescent="0.35">
      <c r="B859" s="3" t="str">
        <f t="shared" si="62"/>
        <v/>
      </c>
      <c r="C859" s="37" t="str" cm="1">
        <f t="array" ref="C859">IF($B859="","",_xlfn.SWITCH($D$17,"Monthly",EDATE($C858,1),"Annually",EDATE($C858,12),"Weekly",$C858+7,"Bi-Weekly",$C858+14,"Semi-Monthly",$C858+15,"Semi-Annually",EDATE($C858,6),"Quarterly",EDATE($C858,3),""))</f>
        <v/>
      </c>
      <c r="D859" s="38" t="str">
        <f t="shared" si="61"/>
        <v/>
      </c>
      <c r="E859" s="38"/>
      <c r="F859" s="38" t="str">
        <f t="shared" si="64"/>
        <v/>
      </c>
      <c r="G859" s="38" t="str">
        <f t="shared" si="65"/>
        <v/>
      </c>
      <c r="H859" s="38" t="str">
        <f t="shared" si="66"/>
        <v/>
      </c>
      <c r="I859" s="38"/>
      <c r="J859" s="38" t="str">
        <f t="shared" si="63"/>
        <v/>
      </c>
    </row>
    <row r="860" spans="2:10" ht="20" customHeight="1" x14ac:dyDescent="0.35">
      <c r="B860" s="3" t="str">
        <f t="shared" si="62"/>
        <v/>
      </c>
      <c r="C860" s="37" t="str" cm="1">
        <f t="array" ref="C860">IF($B860="","",_xlfn.SWITCH($D$17,"Monthly",EDATE($C859,1),"Annually",EDATE($C859,12),"Weekly",$C859+7,"Bi-Weekly",$C859+14,"Semi-Monthly",$C859+15,"Semi-Annually",EDATE($C859,6),"Quarterly",EDATE($C859,3),""))</f>
        <v/>
      </c>
      <c r="D860" s="38" t="str">
        <f t="shared" si="61"/>
        <v/>
      </c>
      <c r="E860" s="38"/>
      <c r="F860" s="38" t="str">
        <f t="shared" si="64"/>
        <v/>
      </c>
      <c r="G860" s="38" t="str">
        <f t="shared" si="65"/>
        <v/>
      </c>
      <c r="H860" s="38" t="str">
        <f t="shared" si="66"/>
        <v/>
      </c>
      <c r="I860" s="38"/>
      <c r="J860" s="38" t="str">
        <f t="shared" si="63"/>
        <v/>
      </c>
    </row>
    <row r="861" spans="2:10" ht="20" customHeight="1" x14ac:dyDescent="0.35">
      <c r="B861" s="3" t="str">
        <f t="shared" si="62"/>
        <v/>
      </c>
      <c r="C861" s="37" t="str" cm="1">
        <f t="array" ref="C861">IF($B861="","",_xlfn.SWITCH($D$17,"Monthly",EDATE($C860,1),"Annually",EDATE($C860,12),"Weekly",$C860+7,"Bi-Weekly",$C860+14,"Semi-Monthly",$C860+15,"Semi-Annually",EDATE($C860,6),"Quarterly",EDATE($C860,3),""))</f>
        <v/>
      </c>
      <c r="D861" s="38" t="str">
        <f t="shared" si="61"/>
        <v/>
      </c>
      <c r="E861" s="38"/>
      <c r="F861" s="38" t="str">
        <f t="shared" si="64"/>
        <v/>
      </c>
      <c r="G861" s="38" t="str">
        <f t="shared" si="65"/>
        <v/>
      </c>
      <c r="H861" s="38" t="str">
        <f t="shared" si="66"/>
        <v/>
      </c>
      <c r="I861" s="38"/>
      <c r="J861" s="38" t="str">
        <f t="shared" si="63"/>
        <v/>
      </c>
    </row>
    <row r="862" spans="2:10" ht="20" customHeight="1" x14ac:dyDescent="0.35">
      <c r="B862" s="3" t="str">
        <f t="shared" si="62"/>
        <v/>
      </c>
      <c r="C862" s="37" t="str" cm="1">
        <f t="array" ref="C862">IF($B862="","",_xlfn.SWITCH($D$17,"Monthly",EDATE($C861,1),"Annually",EDATE($C861,12),"Weekly",$C861+7,"Bi-Weekly",$C861+14,"Semi-Monthly",$C861+15,"Semi-Annually",EDATE($C861,6),"Quarterly",EDATE($C861,3),""))</f>
        <v/>
      </c>
      <c r="D862" s="38" t="str">
        <f t="shared" si="61"/>
        <v/>
      </c>
      <c r="E862" s="38"/>
      <c r="F862" s="38" t="str">
        <f t="shared" si="64"/>
        <v/>
      </c>
      <c r="G862" s="38" t="str">
        <f t="shared" si="65"/>
        <v/>
      </c>
      <c r="H862" s="38" t="str">
        <f t="shared" si="66"/>
        <v/>
      </c>
      <c r="I862" s="38"/>
      <c r="J862" s="38" t="str">
        <f t="shared" si="63"/>
        <v/>
      </c>
    </row>
    <row r="863" spans="2:10" ht="20" customHeight="1" x14ac:dyDescent="0.35">
      <c r="B863" s="3" t="str">
        <f t="shared" si="62"/>
        <v/>
      </c>
      <c r="C863" s="37" t="str" cm="1">
        <f t="array" ref="C863">IF($B863="","",_xlfn.SWITCH($D$17,"Monthly",EDATE($C862,1),"Annually",EDATE($C862,12),"Weekly",$C862+7,"Bi-Weekly",$C862+14,"Semi-Monthly",$C862+15,"Semi-Annually",EDATE($C862,6),"Quarterly",EDATE($C862,3),""))</f>
        <v/>
      </c>
      <c r="D863" s="38" t="str">
        <f t="shared" si="61"/>
        <v/>
      </c>
      <c r="E863" s="38"/>
      <c r="F863" s="38" t="str">
        <f t="shared" si="64"/>
        <v/>
      </c>
      <c r="G863" s="38" t="str">
        <f t="shared" si="65"/>
        <v/>
      </c>
      <c r="H863" s="38" t="str">
        <f t="shared" si="66"/>
        <v/>
      </c>
      <c r="I863" s="38"/>
      <c r="J863" s="38" t="str">
        <f t="shared" si="63"/>
        <v/>
      </c>
    </row>
    <row r="864" spans="2:10" ht="20" customHeight="1" x14ac:dyDescent="0.35">
      <c r="B864" s="3" t="str">
        <f t="shared" si="62"/>
        <v/>
      </c>
      <c r="C864" s="37" t="str" cm="1">
        <f t="array" ref="C864">IF($B864="","",_xlfn.SWITCH($D$17,"Monthly",EDATE($C863,1),"Annually",EDATE($C863,12),"Weekly",$C863+7,"Bi-Weekly",$C863+14,"Semi-Monthly",$C863+15,"Semi-Annually",EDATE($C863,6),"Quarterly",EDATE($C863,3),""))</f>
        <v/>
      </c>
      <c r="D864" s="38" t="str">
        <f t="shared" si="61"/>
        <v/>
      </c>
      <c r="E864" s="38"/>
      <c r="F864" s="38" t="str">
        <f t="shared" si="64"/>
        <v/>
      </c>
      <c r="G864" s="38" t="str">
        <f t="shared" si="65"/>
        <v/>
      </c>
      <c r="H864" s="38" t="str">
        <f t="shared" si="66"/>
        <v/>
      </c>
      <c r="I864" s="38"/>
      <c r="J864" s="38" t="str">
        <f t="shared" si="63"/>
        <v/>
      </c>
    </row>
    <row r="865" spans="2:10" ht="20" customHeight="1" x14ac:dyDescent="0.35">
      <c r="B865" s="3" t="str">
        <f t="shared" si="62"/>
        <v/>
      </c>
      <c r="C865" s="37" t="str" cm="1">
        <f t="array" ref="C865">IF($B865="","",_xlfn.SWITCH($D$17,"Monthly",EDATE($C864,1),"Annually",EDATE($C864,12),"Weekly",$C864+7,"Bi-Weekly",$C864+14,"Semi-Monthly",$C864+15,"Semi-Annually",EDATE($C864,6),"Quarterly",EDATE($C864,3),""))</f>
        <v/>
      </c>
      <c r="D865" s="38" t="str">
        <f t="shared" si="61"/>
        <v/>
      </c>
      <c r="E865" s="38"/>
      <c r="F865" s="38" t="str">
        <f t="shared" si="64"/>
        <v/>
      </c>
      <c r="G865" s="38" t="str">
        <f t="shared" si="65"/>
        <v/>
      </c>
      <c r="H865" s="38" t="str">
        <f t="shared" si="66"/>
        <v/>
      </c>
      <c r="I865" s="38"/>
      <c r="J865" s="38" t="str">
        <f t="shared" si="63"/>
        <v/>
      </c>
    </row>
    <row r="866" spans="2:10" ht="20" customHeight="1" x14ac:dyDescent="0.35">
      <c r="B866" s="3" t="str">
        <f t="shared" si="62"/>
        <v/>
      </c>
      <c r="C866" s="37" t="str" cm="1">
        <f t="array" ref="C866">IF($B866="","",_xlfn.SWITCH($D$17,"Monthly",EDATE($C865,1),"Annually",EDATE($C865,12),"Weekly",$C865+7,"Bi-Weekly",$C865+14,"Semi-Monthly",$C865+15,"Semi-Annually",EDATE($C865,6),"Quarterly",EDATE($C865,3),""))</f>
        <v/>
      </c>
      <c r="D866" s="38" t="str">
        <f t="shared" ref="D866:D929" si="67">IF($B866="","",IF($H865&lt;($I$23+($I$23/2)),(H865+F866-E866),$I$23))</f>
        <v/>
      </c>
      <c r="E866" s="38"/>
      <c r="F866" s="38" t="str">
        <f t="shared" si="64"/>
        <v/>
      </c>
      <c r="G866" s="38" t="str">
        <f t="shared" si="65"/>
        <v/>
      </c>
      <c r="H866" s="38" t="str">
        <f t="shared" si="66"/>
        <v/>
      </c>
      <c r="I866" s="38"/>
      <c r="J866" s="38" t="str">
        <f t="shared" si="63"/>
        <v/>
      </c>
    </row>
    <row r="867" spans="2:10" ht="20" customHeight="1" x14ac:dyDescent="0.35">
      <c r="B867" s="3" t="str">
        <f t="shared" ref="B867:B930" si="68">IFERROR(IF(OR($H866="",ABS($H866)&lt;=0.01),"",B866+1),"")</f>
        <v/>
      </c>
      <c r="C867" s="37" t="str" cm="1">
        <f t="array" ref="C867">IF($B867="","",_xlfn.SWITCH($D$17,"Monthly",EDATE($C866,1),"Annually",EDATE($C866,12),"Weekly",$C866+7,"Bi-Weekly",$C866+14,"Semi-Monthly",$C866+15,"Semi-Annually",EDATE($C866,6),"Quarterly",EDATE($C866,3),""))</f>
        <v/>
      </c>
      <c r="D867" s="38" t="str">
        <f t="shared" si="67"/>
        <v/>
      </c>
      <c r="E867" s="38"/>
      <c r="F867" s="38" t="str">
        <f t="shared" si="64"/>
        <v/>
      </c>
      <c r="G867" s="38" t="str">
        <f t="shared" si="65"/>
        <v/>
      </c>
      <c r="H867" s="38" t="str">
        <f t="shared" si="66"/>
        <v/>
      </c>
      <c r="I867" s="38"/>
      <c r="J867" s="38" t="str">
        <f t="shared" si="63"/>
        <v/>
      </c>
    </row>
    <row r="868" spans="2:10" ht="20" customHeight="1" x14ac:dyDescent="0.35">
      <c r="B868" s="3" t="str">
        <f t="shared" si="68"/>
        <v/>
      </c>
      <c r="C868" s="37" t="str" cm="1">
        <f t="array" ref="C868">IF($B868="","",_xlfn.SWITCH($D$17,"Monthly",EDATE($C867,1),"Annually",EDATE($C867,12),"Weekly",$C867+7,"Bi-Weekly",$C867+14,"Semi-Monthly",$C867+15,"Semi-Annually",EDATE($C867,6),"Quarterly",EDATE($C867,3),""))</f>
        <v/>
      </c>
      <c r="D868" s="38" t="str">
        <f t="shared" si="67"/>
        <v/>
      </c>
      <c r="E868" s="38"/>
      <c r="F868" s="38" t="str">
        <f t="shared" si="64"/>
        <v/>
      </c>
      <c r="G868" s="38" t="str">
        <f t="shared" si="65"/>
        <v/>
      </c>
      <c r="H868" s="38" t="str">
        <f t="shared" si="66"/>
        <v/>
      </c>
      <c r="I868" s="38"/>
      <c r="J868" s="38" t="str">
        <f t="shared" ref="J868:J931" si="69">IFERROR(J867+F868,"")</f>
        <v/>
      </c>
    </row>
    <row r="869" spans="2:10" ht="20" customHeight="1" x14ac:dyDescent="0.35">
      <c r="B869" s="3" t="str">
        <f t="shared" si="68"/>
        <v/>
      </c>
      <c r="C869" s="37" t="str" cm="1">
        <f t="array" ref="C869">IF($B869="","",_xlfn.SWITCH($D$17,"Monthly",EDATE($C868,1),"Annually",EDATE($C868,12),"Weekly",$C868+7,"Bi-Weekly",$C868+14,"Semi-Monthly",$C868+15,"Semi-Annually",EDATE($C868,6),"Quarterly",EDATE($C868,3),""))</f>
        <v/>
      </c>
      <c r="D869" s="38" t="str">
        <f t="shared" si="67"/>
        <v/>
      </c>
      <c r="E869" s="38"/>
      <c r="F869" s="38" t="str">
        <f t="shared" si="64"/>
        <v/>
      </c>
      <c r="G869" s="38" t="str">
        <f t="shared" si="65"/>
        <v/>
      </c>
      <c r="H869" s="38" t="str">
        <f t="shared" si="66"/>
        <v/>
      </c>
      <c r="I869" s="38"/>
      <c r="J869" s="38" t="str">
        <f t="shared" si="69"/>
        <v/>
      </c>
    </row>
    <row r="870" spans="2:10" ht="20" customHeight="1" x14ac:dyDescent="0.35">
      <c r="B870" s="3" t="str">
        <f t="shared" si="68"/>
        <v/>
      </c>
      <c r="C870" s="37" t="str" cm="1">
        <f t="array" ref="C870">IF($B870="","",_xlfn.SWITCH($D$17,"Monthly",EDATE($C869,1),"Annually",EDATE($C869,12),"Weekly",$C869+7,"Bi-Weekly",$C869+14,"Semi-Monthly",$C869+15,"Semi-Annually",EDATE($C869,6),"Quarterly",EDATE($C869,3),""))</f>
        <v/>
      </c>
      <c r="D870" s="38" t="str">
        <f t="shared" si="67"/>
        <v/>
      </c>
      <c r="E870" s="38"/>
      <c r="F870" s="38" t="str">
        <f t="shared" si="64"/>
        <v/>
      </c>
      <c r="G870" s="38" t="str">
        <f t="shared" si="65"/>
        <v/>
      </c>
      <c r="H870" s="38" t="str">
        <f t="shared" si="66"/>
        <v/>
      </c>
      <c r="I870" s="38"/>
      <c r="J870" s="38" t="str">
        <f t="shared" si="69"/>
        <v/>
      </c>
    </row>
    <row r="871" spans="2:10" ht="20" customHeight="1" x14ac:dyDescent="0.35">
      <c r="B871" s="3" t="str">
        <f t="shared" si="68"/>
        <v/>
      </c>
      <c r="C871" s="37" t="str" cm="1">
        <f t="array" ref="C871">IF($B871="","",_xlfn.SWITCH($D$17,"Monthly",EDATE($C870,1),"Annually",EDATE($C870,12),"Weekly",$C870+7,"Bi-Weekly",$C870+14,"Semi-Monthly",$C870+15,"Semi-Annually",EDATE($C870,6),"Quarterly",EDATE($C870,3),""))</f>
        <v/>
      </c>
      <c r="D871" s="38" t="str">
        <f t="shared" si="67"/>
        <v/>
      </c>
      <c r="E871" s="38"/>
      <c r="F871" s="38" t="str">
        <f t="shared" ref="F871:F934" si="70">IF($B871="","",IF($D$8="Flat", $D$14*$D$15/$D$20, $H870*$D$15/$D$20))</f>
        <v/>
      </c>
      <c r="G871" s="38" t="str">
        <f t="shared" ref="G871:G934" si="71">IFERROR($D871 - $F871,"")</f>
        <v/>
      </c>
      <c r="H871" s="38" t="str">
        <f t="shared" ref="H871:H934" si="72">IFERROR(IF($G871="","",$H870-$E871-$G871),"")</f>
        <v/>
      </c>
      <c r="I871" s="38"/>
      <c r="J871" s="38" t="str">
        <f t="shared" si="69"/>
        <v/>
      </c>
    </row>
    <row r="872" spans="2:10" ht="20" customHeight="1" x14ac:dyDescent="0.35">
      <c r="B872" s="3" t="str">
        <f t="shared" si="68"/>
        <v/>
      </c>
      <c r="C872" s="37" t="str" cm="1">
        <f t="array" ref="C872">IF($B872="","",_xlfn.SWITCH($D$17,"Monthly",EDATE($C871,1),"Annually",EDATE($C871,12),"Weekly",$C871+7,"Bi-Weekly",$C871+14,"Semi-Monthly",$C871+15,"Semi-Annually",EDATE($C871,6),"Quarterly",EDATE($C871,3),""))</f>
        <v/>
      </c>
      <c r="D872" s="38" t="str">
        <f t="shared" si="67"/>
        <v/>
      </c>
      <c r="E872" s="38"/>
      <c r="F872" s="38" t="str">
        <f t="shared" si="70"/>
        <v/>
      </c>
      <c r="G872" s="38" t="str">
        <f t="shared" si="71"/>
        <v/>
      </c>
      <c r="H872" s="38" t="str">
        <f t="shared" si="72"/>
        <v/>
      </c>
      <c r="I872" s="38"/>
      <c r="J872" s="38" t="str">
        <f t="shared" si="69"/>
        <v/>
      </c>
    </row>
    <row r="873" spans="2:10" ht="20" customHeight="1" x14ac:dyDescent="0.35">
      <c r="B873" s="3" t="str">
        <f t="shared" si="68"/>
        <v/>
      </c>
      <c r="C873" s="37" t="str" cm="1">
        <f t="array" ref="C873">IF($B873="","",_xlfn.SWITCH($D$17,"Monthly",EDATE($C872,1),"Annually",EDATE($C872,12),"Weekly",$C872+7,"Bi-Weekly",$C872+14,"Semi-Monthly",$C872+15,"Semi-Annually",EDATE($C872,6),"Quarterly",EDATE($C872,3),""))</f>
        <v/>
      </c>
      <c r="D873" s="38" t="str">
        <f t="shared" si="67"/>
        <v/>
      </c>
      <c r="E873" s="38"/>
      <c r="F873" s="38" t="str">
        <f t="shared" si="70"/>
        <v/>
      </c>
      <c r="G873" s="38" t="str">
        <f t="shared" si="71"/>
        <v/>
      </c>
      <c r="H873" s="38" t="str">
        <f t="shared" si="72"/>
        <v/>
      </c>
      <c r="I873" s="38"/>
      <c r="J873" s="38" t="str">
        <f t="shared" si="69"/>
        <v/>
      </c>
    </row>
    <row r="874" spans="2:10" ht="20" customHeight="1" x14ac:dyDescent="0.35">
      <c r="B874" s="3" t="str">
        <f t="shared" si="68"/>
        <v/>
      </c>
      <c r="C874" s="37" t="str" cm="1">
        <f t="array" ref="C874">IF($B874="","",_xlfn.SWITCH($D$17,"Monthly",EDATE($C873,1),"Annually",EDATE($C873,12),"Weekly",$C873+7,"Bi-Weekly",$C873+14,"Semi-Monthly",$C873+15,"Semi-Annually",EDATE($C873,6),"Quarterly",EDATE($C873,3),""))</f>
        <v/>
      </c>
      <c r="D874" s="38" t="str">
        <f t="shared" si="67"/>
        <v/>
      </c>
      <c r="E874" s="38"/>
      <c r="F874" s="38" t="str">
        <f t="shared" si="70"/>
        <v/>
      </c>
      <c r="G874" s="38" t="str">
        <f t="shared" si="71"/>
        <v/>
      </c>
      <c r="H874" s="38" t="str">
        <f t="shared" si="72"/>
        <v/>
      </c>
      <c r="I874" s="38"/>
      <c r="J874" s="38" t="str">
        <f t="shared" si="69"/>
        <v/>
      </c>
    </row>
    <row r="875" spans="2:10" ht="20" customHeight="1" x14ac:dyDescent="0.35">
      <c r="B875" s="3" t="str">
        <f t="shared" si="68"/>
        <v/>
      </c>
      <c r="C875" s="37" t="str" cm="1">
        <f t="array" ref="C875">IF($B875="","",_xlfn.SWITCH($D$17,"Monthly",EDATE($C874,1),"Annually",EDATE($C874,12),"Weekly",$C874+7,"Bi-Weekly",$C874+14,"Semi-Monthly",$C874+15,"Semi-Annually",EDATE($C874,6),"Quarterly",EDATE($C874,3),""))</f>
        <v/>
      </c>
      <c r="D875" s="38" t="str">
        <f t="shared" si="67"/>
        <v/>
      </c>
      <c r="E875" s="38"/>
      <c r="F875" s="38" t="str">
        <f t="shared" si="70"/>
        <v/>
      </c>
      <c r="G875" s="38" t="str">
        <f t="shared" si="71"/>
        <v/>
      </c>
      <c r="H875" s="38" t="str">
        <f t="shared" si="72"/>
        <v/>
      </c>
      <c r="I875" s="38"/>
      <c r="J875" s="38" t="str">
        <f t="shared" si="69"/>
        <v/>
      </c>
    </row>
    <row r="876" spans="2:10" ht="20" customHeight="1" x14ac:dyDescent="0.35">
      <c r="B876" s="3" t="str">
        <f t="shared" si="68"/>
        <v/>
      </c>
      <c r="C876" s="37" t="str" cm="1">
        <f t="array" ref="C876">IF($B876="","",_xlfn.SWITCH($D$17,"Monthly",EDATE($C875,1),"Annually",EDATE($C875,12),"Weekly",$C875+7,"Bi-Weekly",$C875+14,"Semi-Monthly",$C875+15,"Semi-Annually",EDATE($C875,6),"Quarterly",EDATE($C875,3),""))</f>
        <v/>
      </c>
      <c r="D876" s="38" t="str">
        <f t="shared" si="67"/>
        <v/>
      </c>
      <c r="E876" s="38"/>
      <c r="F876" s="38" t="str">
        <f t="shared" si="70"/>
        <v/>
      </c>
      <c r="G876" s="38" t="str">
        <f t="shared" si="71"/>
        <v/>
      </c>
      <c r="H876" s="38" t="str">
        <f t="shared" si="72"/>
        <v/>
      </c>
      <c r="I876" s="38"/>
      <c r="J876" s="38" t="str">
        <f t="shared" si="69"/>
        <v/>
      </c>
    </row>
    <row r="877" spans="2:10" ht="20" customHeight="1" x14ac:dyDescent="0.35">
      <c r="B877" s="3" t="str">
        <f t="shared" si="68"/>
        <v/>
      </c>
      <c r="C877" s="37" t="str" cm="1">
        <f t="array" ref="C877">IF($B877="","",_xlfn.SWITCH($D$17,"Monthly",EDATE($C876,1),"Annually",EDATE($C876,12),"Weekly",$C876+7,"Bi-Weekly",$C876+14,"Semi-Monthly",$C876+15,"Semi-Annually",EDATE($C876,6),"Quarterly",EDATE($C876,3),""))</f>
        <v/>
      </c>
      <c r="D877" s="38" t="str">
        <f t="shared" si="67"/>
        <v/>
      </c>
      <c r="E877" s="38"/>
      <c r="F877" s="38" t="str">
        <f t="shared" si="70"/>
        <v/>
      </c>
      <c r="G877" s="38" t="str">
        <f t="shared" si="71"/>
        <v/>
      </c>
      <c r="H877" s="38" t="str">
        <f t="shared" si="72"/>
        <v/>
      </c>
      <c r="I877" s="38"/>
      <c r="J877" s="38" t="str">
        <f t="shared" si="69"/>
        <v/>
      </c>
    </row>
    <row r="878" spans="2:10" ht="20" customHeight="1" x14ac:dyDescent="0.35">
      <c r="B878" s="3" t="str">
        <f t="shared" si="68"/>
        <v/>
      </c>
      <c r="C878" s="37" t="str" cm="1">
        <f t="array" ref="C878">IF($B878="","",_xlfn.SWITCH($D$17,"Monthly",EDATE($C877,1),"Annually",EDATE($C877,12),"Weekly",$C877+7,"Bi-Weekly",$C877+14,"Semi-Monthly",$C877+15,"Semi-Annually",EDATE($C877,6),"Quarterly",EDATE($C877,3),""))</f>
        <v/>
      </c>
      <c r="D878" s="38" t="str">
        <f t="shared" si="67"/>
        <v/>
      </c>
      <c r="E878" s="38"/>
      <c r="F878" s="38" t="str">
        <f t="shared" si="70"/>
        <v/>
      </c>
      <c r="G878" s="38" t="str">
        <f t="shared" si="71"/>
        <v/>
      </c>
      <c r="H878" s="38" t="str">
        <f t="shared" si="72"/>
        <v/>
      </c>
      <c r="I878" s="38"/>
      <c r="J878" s="38" t="str">
        <f t="shared" si="69"/>
        <v/>
      </c>
    </row>
    <row r="879" spans="2:10" ht="20" customHeight="1" x14ac:dyDescent="0.35">
      <c r="B879" s="3" t="str">
        <f t="shared" si="68"/>
        <v/>
      </c>
      <c r="C879" s="37" t="str" cm="1">
        <f t="array" ref="C879">IF($B879="","",_xlfn.SWITCH($D$17,"Monthly",EDATE($C878,1),"Annually",EDATE($C878,12),"Weekly",$C878+7,"Bi-Weekly",$C878+14,"Semi-Monthly",$C878+15,"Semi-Annually",EDATE($C878,6),"Quarterly",EDATE($C878,3),""))</f>
        <v/>
      </c>
      <c r="D879" s="38" t="str">
        <f t="shared" si="67"/>
        <v/>
      </c>
      <c r="E879" s="38"/>
      <c r="F879" s="38" t="str">
        <f t="shared" si="70"/>
        <v/>
      </c>
      <c r="G879" s="38" t="str">
        <f t="shared" si="71"/>
        <v/>
      </c>
      <c r="H879" s="38" t="str">
        <f t="shared" si="72"/>
        <v/>
      </c>
      <c r="I879" s="38"/>
      <c r="J879" s="38" t="str">
        <f t="shared" si="69"/>
        <v/>
      </c>
    </row>
    <row r="880" spans="2:10" ht="20" customHeight="1" x14ac:dyDescent="0.35">
      <c r="B880" s="3" t="str">
        <f t="shared" si="68"/>
        <v/>
      </c>
      <c r="C880" s="37" t="str" cm="1">
        <f t="array" ref="C880">IF($B880="","",_xlfn.SWITCH($D$17,"Monthly",EDATE($C879,1),"Annually",EDATE($C879,12),"Weekly",$C879+7,"Bi-Weekly",$C879+14,"Semi-Monthly",$C879+15,"Semi-Annually",EDATE($C879,6),"Quarterly",EDATE($C879,3),""))</f>
        <v/>
      </c>
      <c r="D880" s="38" t="str">
        <f t="shared" si="67"/>
        <v/>
      </c>
      <c r="E880" s="38"/>
      <c r="F880" s="38" t="str">
        <f t="shared" si="70"/>
        <v/>
      </c>
      <c r="G880" s="38" t="str">
        <f t="shared" si="71"/>
        <v/>
      </c>
      <c r="H880" s="38" t="str">
        <f t="shared" si="72"/>
        <v/>
      </c>
      <c r="I880" s="38"/>
      <c r="J880" s="38" t="str">
        <f t="shared" si="69"/>
        <v/>
      </c>
    </row>
    <row r="881" spans="2:10" ht="20" customHeight="1" x14ac:dyDescent="0.35">
      <c r="B881" s="3" t="str">
        <f t="shared" si="68"/>
        <v/>
      </c>
      <c r="C881" s="37" t="str" cm="1">
        <f t="array" ref="C881">IF($B881="","",_xlfn.SWITCH($D$17,"Monthly",EDATE($C880,1),"Annually",EDATE($C880,12),"Weekly",$C880+7,"Bi-Weekly",$C880+14,"Semi-Monthly",$C880+15,"Semi-Annually",EDATE($C880,6),"Quarterly",EDATE($C880,3),""))</f>
        <v/>
      </c>
      <c r="D881" s="38" t="str">
        <f t="shared" si="67"/>
        <v/>
      </c>
      <c r="E881" s="38"/>
      <c r="F881" s="38" t="str">
        <f t="shared" si="70"/>
        <v/>
      </c>
      <c r="G881" s="38" t="str">
        <f t="shared" si="71"/>
        <v/>
      </c>
      <c r="H881" s="38" t="str">
        <f t="shared" si="72"/>
        <v/>
      </c>
      <c r="I881" s="38"/>
      <c r="J881" s="38" t="str">
        <f t="shared" si="69"/>
        <v/>
      </c>
    </row>
    <row r="882" spans="2:10" ht="20" customHeight="1" x14ac:dyDescent="0.35">
      <c r="B882" s="3" t="str">
        <f t="shared" si="68"/>
        <v/>
      </c>
      <c r="C882" s="37" t="str" cm="1">
        <f t="array" ref="C882">IF($B882="","",_xlfn.SWITCH($D$17,"Monthly",EDATE($C881,1),"Annually",EDATE($C881,12),"Weekly",$C881+7,"Bi-Weekly",$C881+14,"Semi-Monthly",$C881+15,"Semi-Annually",EDATE($C881,6),"Quarterly",EDATE($C881,3),""))</f>
        <v/>
      </c>
      <c r="D882" s="38" t="str">
        <f t="shared" si="67"/>
        <v/>
      </c>
      <c r="E882" s="38"/>
      <c r="F882" s="38" t="str">
        <f t="shared" si="70"/>
        <v/>
      </c>
      <c r="G882" s="38" t="str">
        <f t="shared" si="71"/>
        <v/>
      </c>
      <c r="H882" s="38" t="str">
        <f t="shared" si="72"/>
        <v/>
      </c>
      <c r="I882" s="38"/>
      <c r="J882" s="38" t="str">
        <f t="shared" si="69"/>
        <v/>
      </c>
    </row>
    <row r="883" spans="2:10" ht="20" customHeight="1" x14ac:dyDescent="0.35">
      <c r="B883" s="3" t="str">
        <f t="shared" si="68"/>
        <v/>
      </c>
      <c r="C883" s="37" t="str" cm="1">
        <f t="array" ref="C883">IF($B883="","",_xlfn.SWITCH($D$17,"Monthly",EDATE($C882,1),"Annually",EDATE($C882,12),"Weekly",$C882+7,"Bi-Weekly",$C882+14,"Semi-Monthly",$C882+15,"Semi-Annually",EDATE($C882,6),"Quarterly",EDATE($C882,3),""))</f>
        <v/>
      </c>
      <c r="D883" s="38" t="str">
        <f t="shared" si="67"/>
        <v/>
      </c>
      <c r="E883" s="38"/>
      <c r="F883" s="38" t="str">
        <f t="shared" si="70"/>
        <v/>
      </c>
      <c r="G883" s="38" t="str">
        <f t="shared" si="71"/>
        <v/>
      </c>
      <c r="H883" s="38" t="str">
        <f t="shared" si="72"/>
        <v/>
      </c>
      <c r="I883" s="38"/>
      <c r="J883" s="38" t="str">
        <f t="shared" si="69"/>
        <v/>
      </c>
    </row>
    <row r="884" spans="2:10" ht="20" customHeight="1" x14ac:dyDescent="0.35">
      <c r="B884" s="3" t="str">
        <f t="shared" si="68"/>
        <v/>
      </c>
      <c r="C884" s="37" t="str" cm="1">
        <f t="array" ref="C884">IF($B884="","",_xlfn.SWITCH($D$17,"Monthly",EDATE($C883,1),"Annually",EDATE($C883,12),"Weekly",$C883+7,"Bi-Weekly",$C883+14,"Semi-Monthly",$C883+15,"Semi-Annually",EDATE($C883,6),"Quarterly",EDATE($C883,3),""))</f>
        <v/>
      </c>
      <c r="D884" s="38" t="str">
        <f t="shared" si="67"/>
        <v/>
      </c>
      <c r="E884" s="38"/>
      <c r="F884" s="38" t="str">
        <f t="shared" si="70"/>
        <v/>
      </c>
      <c r="G884" s="38" t="str">
        <f t="shared" si="71"/>
        <v/>
      </c>
      <c r="H884" s="38" t="str">
        <f t="shared" si="72"/>
        <v/>
      </c>
      <c r="I884" s="38"/>
      <c r="J884" s="38" t="str">
        <f t="shared" si="69"/>
        <v/>
      </c>
    </row>
    <row r="885" spans="2:10" ht="20" customHeight="1" x14ac:dyDescent="0.35">
      <c r="B885" s="3" t="str">
        <f t="shared" si="68"/>
        <v/>
      </c>
      <c r="C885" s="37" t="str" cm="1">
        <f t="array" ref="C885">IF($B885="","",_xlfn.SWITCH($D$17,"Monthly",EDATE($C884,1),"Annually",EDATE($C884,12),"Weekly",$C884+7,"Bi-Weekly",$C884+14,"Semi-Monthly",$C884+15,"Semi-Annually",EDATE($C884,6),"Quarterly",EDATE($C884,3),""))</f>
        <v/>
      </c>
      <c r="D885" s="38" t="str">
        <f t="shared" si="67"/>
        <v/>
      </c>
      <c r="E885" s="38"/>
      <c r="F885" s="38" t="str">
        <f t="shared" si="70"/>
        <v/>
      </c>
      <c r="G885" s="38" t="str">
        <f t="shared" si="71"/>
        <v/>
      </c>
      <c r="H885" s="38" t="str">
        <f t="shared" si="72"/>
        <v/>
      </c>
      <c r="I885" s="38"/>
      <c r="J885" s="38" t="str">
        <f t="shared" si="69"/>
        <v/>
      </c>
    </row>
    <row r="886" spans="2:10" ht="20" customHeight="1" x14ac:dyDescent="0.35">
      <c r="B886" s="3" t="str">
        <f t="shared" si="68"/>
        <v/>
      </c>
      <c r="C886" s="37" t="str" cm="1">
        <f t="array" ref="C886">IF($B886="","",_xlfn.SWITCH($D$17,"Monthly",EDATE($C885,1),"Annually",EDATE($C885,12),"Weekly",$C885+7,"Bi-Weekly",$C885+14,"Semi-Monthly",$C885+15,"Semi-Annually",EDATE($C885,6),"Quarterly",EDATE($C885,3),""))</f>
        <v/>
      </c>
      <c r="D886" s="38" t="str">
        <f t="shared" si="67"/>
        <v/>
      </c>
      <c r="E886" s="38"/>
      <c r="F886" s="38" t="str">
        <f t="shared" si="70"/>
        <v/>
      </c>
      <c r="G886" s="38" t="str">
        <f t="shared" si="71"/>
        <v/>
      </c>
      <c r="H886" s="38" t="str">
        <f t="shared" si="72"/>
        <v/>
      </c>
      <c r="I886" s="38"/>
      <c r="J886" s="38" t="str">
        <f t="shared" si="69"/>
        <v/>
      </c>
    </row>
    <row r="887" spans="2:10" ht="20" customHeight="1" x14ac:dyDescent="0.35">
      <c r="B887" s="3" t="str">
        <f t="shared" si="68"/>
        <v/>
      </c>
      <c r="C887" s="37" t="str" cm="1">
        <f t="array" ref="C887">IF($B887="","",_xlfn.SWITCH($D$17,"Monthly",EDATE($C886,1),"Annually",EDATE($C886,12),"Weekly",$C886+7,"Bi-Weekly",$C886+14,"Semi-Monthly",$C886+15,"Semi-Annually",EDATE($C886,6),"Quarterly",EDATE($C886,3),""))</f>
        <v/>
      </c>
      <c r="D887" s="38" t="str">
        <f t="shared" si="67"/>
        <v/>
      </c>
      <c r="E887" s="38"/>
      <c r="F887" s="38" t="str">
        <f t="shared" si="70"/>
        <v/>
      </c>
      <c r="G887" s="38" t="str">
        <f t="shared" si="71"/>
        <v/>
      </c>
      <c r="H887" s="38" t="str">
        <f t="shared" si="72"/>
        <v/>
      </c>
      <c r="I887" s="38"/>
      <c r="J887" s="38" t="str">
        <f t="shared" si="69"/>
        <v/>
      </c>
    </row>
    <row r="888" spans="2:10" ht="20" customHeight="1" x14ac:dyDescent="0.35">
      <c r="B888" s="3" t="str">
        <f t="shared" si="68"/>
        <v/>
      </c>
      <c r="C888" s="37" t="str" cm="1">
        <f t="array" ref="C888">IF($B888="","",_xlfn.SWITCH($D$17,"Monthly",EDATE($C887,1),"Annually",EDATE($C887,12),"Weekly",$C887+7,"Bi-Weekly",$C887+14,"Semi-Monthly",$C887+15,"Semi-Annually",EDATE($C887,6),"Quarterly",EDATE($C887,3),""))</f>
        <v/>
      </c>
      <c r="D888" s="38" t="str">
        <f t="shared" si="67"/>
        <v/>
      </c>
      <c r="E888" s="38"/>
      <c r="F888" s="38" t="str">
        <f t="shared" si="70"/>
        <v/>
      </c>
      <c r="G888" s="38" t="str">
        <f t="shared" si="71"/>
        <v/>
      </c>
      <c r="H888" s="38" t="str">
        <f t="shared" si="72"/>
        <v/>
      </c>
      <c r="I888" s="38"/>
      <c r="J888" s="38" t="str">
        <f t="shared" si="69"/>
        <v/>
      </c>
    </row>
    <row r="889" spans="2:10" ht="20" customHeight="1" x14ac:dyDescent="0.35">
      <c r="B889" s="3" t="str">
        <f t="shared" si="68"/>
        <v/>
      </c>
      <c r="C889" s="37" t="str" cm="1">
        <f t="array" ref="C889">IF($B889="","",_xlfn.SWITCH($D$17,"Monthly",EDATE($C888,1),"Annually",EDATE($C888,12),"Weekly",$C888+7,"Bi-Weekly",$C888+14,"Semi-Monthly",$C888+15,"Semi-Annually",EDATE($C888,6),"Quarterly",EDATE($C888,3),""))</f>
        <v/>
      </c>
      <c r="D889" s="38" t="str">
        <f t="shared" si="67"/>
        <v/>
      </c>
      <c r="E889" s="38"/>
      <c r="F889" s="38" t="str">
        <f t="shared" si="70"/>
        <v/>
      </c>
      <c r="G889" s="38" t="str">
        <f t="shared" si="71"/>
        <v/>
      </c>
      <c r="H889" s="38" t="str">
        <f t="shared" si="72"/>
        <v/>
      </c>
      <c r="I889" s="38"/>
      <c r="J889" s="38" t="str">
        <f t="shared" si="69"/>
        <v/>
      </c>
    </row>
    <row r="890" spans="2:10" ht="20" customHeight="1" x14ac:dyDescent="0.35">
      <c r="B890" s="3" t="str">
        <f t="shared" si="68"/>
        <v/>
      </c>
      <c r="C890" s="37" t="str" cm="1">
        <f t="array" ref="C890">IF($B890="","",_xlfn.SWITCH($D$17,"Monthly",EDATE($C889,1),"Annually",EDATE($C889,12),"Weekly",$C889+7,"Bi-Weekly",$C889+14,"Semi-Monthly",$C889+15,"Semi-Annually",EDATE($C889,6),"Quarterly",EDATE($C889,3),""))</f>
        <v/>
      </c>
      <c r="D890" s="38" t="str">
        <f t="shared" si="67"/>
        <v/>
      </c>
      <c r="E890" s="38"/>
      <c r="F890" s="38" t="str">
        <f t="shared" si="70"/>
        <v/>
      </c>
      <c r="G890" s="38" t="str">
        <f t="shared" si="71"/>
        <v/>
      </c>
      <c r="H890" s="38" t="str">
        <f t="shared" si="72"/>
        <v/>
      </c>
      <c r="I890" s="38"/>
      <c r="J890" s="38" t="str">
        <f t="shared" si="69"/>
        <v/>
      </c>
    </row>
    <row r="891" spans="2:10" ht="20" customHeight="1" x14ac:dyDescent="0.35">
      <c r="B891" s="3" t="str">
        <f t="shared" si="68"/>
        <v/>
      </c>
      <c r="C891" s="37" t="str" cm="1">
        <f t="array" ref="C891">IF($B891="","",_xlfn.SWITCH($D$17,"Monthly",EDATE($C890,1),"Annually",EDATE($C890,12),"Weekly",$C890+7,"Bi-Weekly",$C890+14,"Semi-Monthly",$C890+15,"Semi-Annually",EDATE($C890,6),"Quarterly",EDATE($C890,3),""))</f>
        <v/>
      </c>
      <c r="D891" s="38" t="str">
        <f t="shared" si="67"/>
        <v/>
      </c>
      <c r="E891" s="38"/>
      <c r="F891" s="38" t="str">
        <f t="shared" si="70"/>
        <v/>
      </c>
      <c r="G891" s="38" t="str">
        <f t="shared" si="71"/>
        <v/>
      </c>
      <c r="H891" s="38" t="str">
        <f t="shared" si="72"/>
        <v/>
      </c>
      <c r="I891" s="38"/>
      <c r="J891" s="38" t="str">
        <f t="shared" si="69"/>
        <v/>
      </c>
    </row>
    <row r="892" spans="2:10" ht="20" customHeight="1" x14ac:dyDescent="0.35">
      <c r="B892" s="3" t="str">
        <f t="shared" si="68"/>
        <v/>
      </c>
      <c r="C892" s="37" t="str" cm="1">
        <f t="array" ref="C892">IF($B892="","",_xlfn.SWITCH($D$17,"Monthly",EDATE($C891,1),"Annually",EDATE($C891,12),"Weekly",$C891+7,"Bi-Weekly",$C891+14,"Semi-Monthly",$C891+15,"Semi-Annually",EDATE($C891,6),"Quarterly",EDATE($C891,3),""))</f>
        <v/>
      </c>
      <c r="D892" s="38" t="str">
        <f t="shared" si="67"/>
        <v/>
      </c>
      <c r="E892" s="38"/>
      <c r="F892" s="38" t="str">
        <f t="shared" si="70"/>
        <v/>
      </c>
      <c r="G892" s="38" t="str">
        <f t="shared" si="71"/>
        <v/>
      </c>
      <c r="H892" s="38" t="str">
        <f t="shared" si="72"/>
        <v/>
      </c>
      <c r="I892" s="38"/>
      <c r="J892" s="38" t="str">
        <f t="shared" si="69"/>
        <v/>
      </c>
    </row>
    <row r="893" spans="2:10" ht="20" customHeight="1" x14ac:dyDescent="0.35">
      <c r="B893" s="3" t="str">
        <f t="shared" si="68"/>
        <v/>
      </c>
      <c r="C893" s="37" t="str" cm="1">
        <f t="array" ref="C893">IF($B893="","",_xlfn.SWITCH($D$17,"Monthly",EDATE($C892,1),"Annually",EDATE($C892,12),"Weekly",$C892+7,"Bi-Weekly",$C892+14,"Semi-Monthly",$C892+15,"Semi-Annually",EDATE($C892,6),"Quarterly",EDATE($C892,3),""))</f>
        <v/>
      </c>
      <c r="D893" s="38" t="str">
        <f t="shared" si="67"/>
        <v/>
      </c>
      <c r="E893" s="38"/>
      <c r="F893" s="38" t="str">
        <f t="shared" si="70"/>
        <v/>
      </c>
      <c r="G893" s="38" t="str">
        <f t="shared" si="71"/>
        <v/>
      </c>
      <c r="H893" s="38" t="str">
        <f t="shared" si="72"/>
        <v/>
      </c>
      <c r="I893" s="38"/>
      <c r="J893" s="38" t="str">
        <f t="shared" si="69"/>
        <v/>
      </c>
    </row>
    <row r="894" spans="2:10" ht="20" customHeight="1" x14ac:dyDescent="0.35">
      <c r="B894" s="3" t="str">
        <f t="shared" si="68"/>
        <v/>
      </c>
      <c r="C894" s="37" t="str" cm="1">
        <f t="array" ref="C894">IF($B894="","",_xlfn.SWITCH($D$17,"Monthly",EDATE($C893,1),"Annually",EDATE($C893,12),"Weekly",$C893+7,"Bi-Weekly",$C893+14,"Semi-Monthly",$C893+15,"Semi-Annually",EDATE($C893,6),"Quarterly",EDATE($C893,3),""))</f>
        <v/>
      </c>
      <c r="D894" s="38" t="str">
        <f t="shared" si="67"/>
        <v/>
      </c>
      <c r="E894" s="38"/>
      <c r="F894" s="38" t="str">
        <f t="shared" si="70"/>
        <v/>
      </c>
      <c r="G894" s="38" t="str">
        <f t="shared" si="71"/>
        <v/>
      </c>
      <c r="H894" s="38" t="str">
        <f t="shared" si="72"/>
        <v/>
      </c>
      <c r="I894" s="38"/>
      <c r="J894" s="38" t="str">
        <f t="shared" si="69"/>
        <v/>
      </c>
    </row>
    <row r="895" spans="2:10" ht="20" customHeight="1" x14ac:dyDescent="0.35">
      <c r="B895" s="3" t="str">
        <f t="shared" si="68"/>
        <v/>
      </c>
      <c r="C895" s="37" t="str" cm="1">
        <f t="array" ref="C895">IF($B895="","",_xlfn.SWITCH($D$17,"Monthly",EDATE($C894,1),"Annually",EDATE($C894,12),"Weekly",$C894+7,"Bi-Weekly",$C894+14,"Semi-Monthly",$C894+15,"Semi-Annually",EDATE($C894,6),"Quarterly",EDATE($C894,3),""))</f>
        <v/>
      </c>
      <c r="D895" s="38" t="str">
        <f t="shared" si="67"/>
        <v/>
      </c>
      <c r="E895" s="38"/>
      <c r="F895" s="38" t="str">
        <f t="shared" si="70"/>
        <v/>
      </c>
      <c r="G895" s="38" t="str">
        <f t="shared" si="71"/>
        <v/>
      </c>
      <c r="H895" s="38" t="str">
        <f t="shared" si="72"/>
        <v/>
      </c>
      <c r="I895" s="38"/>
      <c r="J895" s="38" t="str">
        <f t="shared" si="69"/>
        <v/>
      </c>
    </row>
    <row r="896" spans="2:10" ht="20" customHeight="1" x14ac:dyDescent="0.35">
      <c r="B896" s="3" t="str">
        <f t="shared" si="68"/>
        <v/>
      </c>
      <c r="C896" s="37" t="str" cm="1">
        <f t="array" ref="C896">IF($B896="","",_xlfn.SWITCH($D$17,"Monthly",EDATE($C895,1),"Annually",EDATE($C895,12),"Weekly",$C895+7,"Bi-Weekly",$C895+14,"Semi-Monthly",$C895+15,"Semi-Annually",EDATE($C895,6),"Quarterly",EDATE($C895,3),""))</f>
        <v/>
      </c>
      <c r="D896" s="38" t="str">
        <f t="shared" si="67"/>
        <v/>
      </c>
      <c r="E896" s="38"/>
      <c r="F896" s="38" t="str">
        <f t="shared" si="70"/>
        <v/>
      </c>
      <c r="G896" s="38" t="str">
        <f t="shared" si="71"/>
        <v/>
      </c>
      <c r="H896" s="38" t="str">
        <f t="shared" si="72"/>
        <v/>
      </c>
      <c r="I896" s="38"/>
      <c r="J896" s="38" t="str">
        <f t="shared" si="69"/>
        <v/>
      </c>
    </row>
    <row r="897" spans="2:10" ht="20" customHeight="1" x14ac:dyDescent="0.35">
      <c r="B897" s="3" t="str">
        <f t="shared" si="68"/>
        <v/>
      </c>
      <c r="C897" s="37" t="str" cm="1">
        <f t="array" ref="C897">IF($B897="","",_xlfn.SWITCH($D$17,"Monthly",EDATE($C896,1),"Annually",EDATE($C896,12),"Weekly",$C896+7,"Bi-Weekly",$C896+14,"Semi-Monthly",$C896+15,"Semi-Annually",EDATE($C896,6),"Quarterly",EDATE($C896,3),""))</f>
        <v/>
      </c>
      <c r="D897" s="38" t="str">
        <f t="shared" si="67"/>
        <v/>
      </c>
      <c r="E897" s="38"/>
      <c r="F897" s="38" t="str">
        <f t="shared" si="70"/>
        <v/>
      </c>
      <c r="G897" s="38" t="str">
        <f t="shared" si="71"/>
        <v/>
      </c>
      <c r="H897" s="38" t="str">
        <f t="shared" si="72"/>
        <v/>
      </c>
      <c r="I897" s="38"/>
      <c r="J897" s="38" t="str">
        <f t="shared" si="69"/>
        <v/>
      </c>
    </row>
    <row r="898" spans="2:10" ht="20" customHeight="1" x14ac:dyDescent="0.35">
      <c r="B898" s="3" t="str">
        <f t="shared" si="68"/>
        <v/>
      </c>
      <c r="C898" s="37" t="str" cm="1">
        <f t="array" ref="C898">IF($B898="","",_xlfn.SWITCH($D$17,"Monthly",EDATE($C897,1),"Annually",EDATE($C897,12),"Weekly",$C897+7,"Bi-Weekly",$C897+14,"Semi-Monthly",$C897+15,"Semi-Annually",EDATE($C897,6),"Quarterly",EDATE($C897,3),""))</f>
        <v/>
      </c>
      <c r="D898" s="38" t="str">
        <f t="shared" si="67"/>
        <v/>
      </c>
      <c r="E898" s="38"/>
      <c r="F898" s="38" t="str">
        <f t="shared" si="70"/>
        <v/>
      </c>
      <c r="G898" s="38" t="str">
        <f t="shared" si="71"/>
        <v/>
      </c>
      <c r="H898" s="38" t="str">
        <f t="shared" si="72"/>
        <v/>
      </c>
      <c r="I898" s="38"/>
      <c r="J898" s="38" t="str">
        <f t="shared" si="69"/>
        <v/>
      </c>
    </row>
    <row r="899" spans="2:10" ht="20" customHeight="1" x14ac:dyDescent="0.35">
      <c r="B899" s="3" t="str">
        <f t="shared" si="68"/>
        <v/>
      </c>
      <c r="C899" s="37" t="str" cm="1">
        <f t="array" ref="C899">IF($B899="","",_xlfn.SWITCH($D$17,"Monthly",EDATE($C898,1),"Annually",EDATE($C898,12),"Weekly",$C898+7,"Bi-Weekly",$C898+14,"Semi-Monthly",$C898+15,"Semi-Annually",EDATE($C898,6),"Quarterly",EDATE($C898,3),""))</f>
        <v/>
      </c>
      <c r="D899" s="38" t="str">
        <f t="shared" si="67"/>
        <v/>
      </c>
      <c r="E899" s="38"/>
      <c r="F899" s="38" t="str">
        <f t="shared" si="70"/>
        <v/>
      </c>
      <c r="G899" s="38" t="str">
        <f t="shared" si="71"/>
        <v/>
      </c>
      <c r="H899" s="38" t="str">
        <f t="shared" si="72"/>
        <v/>
      </c>
      <c r="I899" s="38"/>
      <c r="J899" s="38" t="str">
        <f t="shared" si="69"/>
        <v/>
      </c>
    </row>
    <row r="900" spans="2:10" ht="20" customHeight="1" x14ac:dyDescent="0.35">
      <c r="B900" s="3" t="str">
        <f t="shared" si="68"/>
        <v/>
      </c>
      <c r="C900" s="37" t="str" cm="1">
        <f t="array" ref="C900">IF($B900="","",_xlfn.SWITCH($D$17,"Monthly",EDATE($C899,1),"Annually",EDATE($C899,12),"Weekly",$C899+7,"Bi-Weekly",$C899+14,"Semi-Monthly",$C899+15,"Semi-Annually",EDATE($C899,6),"Quarterly",EDATE($C899,3),""))</f>
        <v/>
      </c>
      <c r="D900" s="38" t="str">
        <f t="shared" si="67"/>
        <v/>
      </c>
      <c r="E900" s="38"/>
      <c r="F900" s="38" t="str">
        <f t="shared" si="70"/>
        <v/>
      </c>
      <c r="G900" s="38" t="str">
        <f t="shared" si="71"/>
        <v/>
      </c>
      <c r="H900" s="38" t="str">
        <f t="shared" si="72"/>
        <v/>
      </c>
      <c r="I900" s="38"/>
      <c r="J900" s="38" t="str">
        <f t="shared" si="69"/>
        <v/>
      </c>
    </row>
    <row r="901" spans="2:10" ht="20" customHeight="1" x14ac:dyDescent="0.35">
      <c r="B901" s="3" t="str">
        <f t="shared" si="68"/>
        <v/>
      </c>
      <c r="C901" s="37" t="str" cm="1">
        <f t="array" ref="C901">IF($B901="","",_xlfn.SWITCH($D$17,"Monthly",EDATE($C900,1),"Annually",EDATE($C900,12),"Weekly",$C900+7,"Bi-Weekly",$C900+14,"Semi-Monthly",$C900+15,"Semi-Annually",EDATE($C900,6),"Quarterly",EDATE($C900,3),""))</f>
        <v/>
      </c>
      <c r="D901" s="38" t="str">
        <f t="shared" si="67"/>
        <v/>
      </c>
      <c r="E901" s="38"/>
      <c r="F901" s="38" t="str">
        <f t="shared" si="70"/>
        <v/>
      </c>
      <c r="G901" s="38" t="str">
        <f t="shared" si="71"/>
        <v/>
      </c>
      <c r="H901" s="38" t="str">
        <f t="shared" si="72"/>
        <v/>
      </c>
      <c r="I901" s="38"/>
      <c r="J901" s="38" t="str">
        <f t="shared" si="69"/>
        <v/>
      </c>
    </row>
    <row r="902" spans="2:10" ht="20" customHeight="1" x14ac:dyDescent="0.35">
      <c r="B902" s="3" t="str">
        <f t="shared" si="68"/>
        <v/>
      </c>
      <c r="C902" s="37" t="str" cm="1">
        <f t="array" ref="C902">IF($B902="","",_xlfn.SWITCH($D$17,"Monthly",EDATE($C901,1),"Annually",EDATE($C901,12),"Weekly",$C901+7,"Bi-Weekly",$C901+14,"Semi-Monthly",$C901+15,"Semi-Annually",EDATE($C901,6),"Quarterly",EDATE($C901,3),""))</f>
        <v/>
      </c>
      <c r="D902" s="38" t="str">
        <f t="shared" si="67"/>
        <v/>
      </c>
      <c r="E902" s="38"/>
      <c r="F902" s="38" t="str">
        <f t="shared" si="70"/>
        <v/>
      </c>
      <c r="G902" s="38" t="str">
        <f t="shared" si="71"/>
        <v/>
      </c>
      <c r="H902" s="38" t="str">
        <f t="shared" si="72"/>
        <v/>
      </c>
      <c r="I902" s="38"/>
      <c r="J902" s="38" t="str">
        <f t="shared" si="69"/>
        <v/>
      </c>
    </row>
    <row r="903" spans="2:10" ht="20" customHeight="1" x14ac:dyDescent="0.35">
      <c r="B903" s="3" t="str">
        <f t="shared" si="68"/>
        <v/>
      </c>
      <c r="C903" s="37" t="str" cm="1">
        <f t="array" ref="C903">IF($B903="","",_xlfn.SWITCH($D$17,"Monthly",EDATE($C902,1),"Annually",EDATE($C902,12),"Weekly",$C902+7,"Bi-Weekly",$C902+14,"Semi-Monthly",$C902+15,"Semi-Annually",EDATE($C902,6),"Quarterly",EDATE($C902,3),""))</f>
        <v/>
      </c>
      <c r="D903" s="38" t="str">
        <f t="shared" si="67"/>
        <v/>
      </c>
      <c r="E903" s="38"/>
      <c r="F903" s="38" t="str">
        <f t="shared" si="70"/>
        <v/>
      </c>
      <c r="G903" s="38" t="str">
        <f t="shared" si="71"/>
        <v/>
      </c>
      <c r="H903" s="38" t="str">
        <f t="shared" si="72"/>
        <v/>
      </c>
      <c r="I903" s="38"/>
      <c r="J903" s="38" t="str">
        <f t="shared" si="69"/>
        <v/>
      </c>
    </row>
    <row r="904" spans="2:10" ht="20" customHeight="1" x14ac:dyDescent="0.35">
      <c r="B904" s="3" t="str">
        <f t="shared" si="68"/>
        <v/>
      </c>
      <c r="C904" s="37" t="str" cm="1">
        <f t="array" ref="C904">IF($B904="","",_xlfn.SWITCH($D$17,"Monthly",EDATE($C903,1),"Annually",EDATE($C903,12),"Weekly",$C903+7,"Bi-Weekly",$C903+14,"Semi-Monthly",$C903+15,"Semi-Annually",EDATE($C903,6),"Quarterly",EDATE($C903,3),""))</f>
        <v/>
      </c>
      <c r="D904" s="38" t="str">
        <f t="shared" si="67"/>
        <v/>
      </c>
      <c r="E904" s="38"/>
      <c r="F904" s="38" t="str">
        <f t="shared" si="70"/>
        <v/>
      </c>
      <c r="G904" s="38" t="str">
        <f t="shared" si="71"/>
        <v/>
      </c>
      <c r="H904" s="38" t="str">
        <f t="shared" si="72"/>
        <v/>
      </c>
      <c r="I904" s="38"/>
      <c r="J904" s="38" t="str">
        <f t="shared" si="69"/>
        <v/>
      </c>
    </row>
    <row r="905" spans="2:10" ht="20" customHeight="1" x14ac:dyDescent="0.35">
      <c r="B905" s="3" t="str">
        <f t="shared" si="68"/>
        <v/>
      </c>
      <c r="C905" s="37" t="str" cm="1">
        <f t="array" ref="C905">IF($B905="","",_xlfn.SWITCH($D$17,"Monthly",EDATE($C904,1),"Annually",EDATE($C904,12),"Weekly",$C904+7,"Bi-Weekly",$C904+14,"Semi-Monthly",$C904+15,"Semi-Annually",EDATE($C904,6),"Quarterly",EDATE($C904,3),""))</f>
        <v/>
      </c>
      <c r="D905" s="38" t="str">
        <f t="shared" si="67"/>
        <v/>
      </c>
      <c r="E905" s="38"/>
      <c r="F905" s="38" t="str">
        <f t="shared" si="70"/>
        <v/>
      </c>
      <c r="G905" s="38" t="str">
        <f t="shared" si="71"/>
        <v/>
      </c>
      <c r="H905" s="38" t="str">
        <f t="shared" si="72"/>
        <v/>
      </c>
      <c r="I905" s="38"/>
      <c r="J905" s="38" t="str">
        <f t="shared" si="69"/>
        <v/>
      </c>
    </row>
    <row r="906" spans="2:10" ht="20" customHeight="1" x14ac:dyDescent="0.35">
      <c r="B906" s="3" t="str">
        <f t="shared" si="68"/>
        <v/>
      </c>
      <c r="C906" s="37" t="str" cm="1">
        <f t="array" ref="C906">IF($B906="","",_xlfn.SWITCH($D$17,"Monthly",EDATE($C905,1),"Annually",EDATE($C905,12),"Weekly",$C905+7,"Bi-Weekly",$C905+14,"Semi-Monthly",$C905+15,"Semi-Annually",EDATE($C905,6),"Quarterly",EDATE($C905,3),""))</f>
        <v/>
      </c>
      <c r="D906" s="38" t="str">
        <f t="shared" si="67"/>
        <v/>
      </c>
      <c r="E906" s="38"/>
      <c r="F906" s="38" t="str">
        <f t="shared" si="70"/>
        <v/>
      </c>
      <c r="G906" s="38" t="str">
        <f t="shared" si="71"/>
        <v/>
      </c>
      <c r="H906" s="38" t="str">
        <f t="shared" si="72"/>
        <v/>
      </c>
      <c r="I906" s="38"/>
      <c r="J906" s="38" t="str">
        <f t="shared" si="69"/>
        <v/>
      </c>
    </row>
    <row r="907" spans="2:10" ht="20" customHeight="1" x14ac:dyDescent="0.35">
      <c r="B907" s="3" t="str">
        <f t="shared" si="68"/>
        <v/>
      </c>
      <c r="C907" s="37" t="str" cm="1">
        <f t="array" ref="C907">IF($B907="","",_xlfn.SWITCH($D$17,"Monthly",EDATE($C906,1),"Annually",EDATE($C906,12),"Weekly",$C906+7,"Bi-Weekly",$C906+14,"Semi-Monthly",$C906+15,"Semi-Annually",EDATE($C906,6),"Quarterly",EDATE($C906,3),""))</f>
        <v/>
      </c>
      <c r="D907" s="38" t="str">
        <f t="shared" si="67"/>
        <v/>
      </c>
      <c r="E907" s="38"/>
      <c r="F907" s="38" t="str">
        <f t="shared" si="70"/>
        <v/>
      </c>
      <c r="G907" s="38" t="str">
        <f t="shared" si="71"/>
        <v/>
      </c>
      <c r="H907" s="38" t="str">
        <f t="shared" si="72"/>
        <v/>
      </c>
      <c r="I907" s="38"/>
      <c r="J907" s="38" t="str">
        <f t="shared" si="69"/>
        <v/>
      </c>
    </row>
    <row r="908" spans="2:10" ht="20" customHeight="1" x14ac:dyDescent="0.35">
      <c r="B908" s="3" t="str">
        <f t="shared" si="68"/>
        <v/>
      </c>
      <c r="C908" s="37" t="str" cm="1">
        <f t="array" ref="C908">IF($B908="","",_xlfn.SWITCH($D$17,"Monthly",EDATE($C907,1),"Annually",EDATE($C907,12),"Weekly",$C907+7,"Bi-Weekly",$C907+14,"Semi-Monthly",$C907+15,"Semi-Annually",EDATE($C907,6),"Quarterly",EDATE($C907,3),""))</f>
        <v/>
      </c>
      <c r="D908" s="38" t="str">
        <f t="shared" si="67"/>
        <v/>
      </c>
      <c r="E908" s="38"/>
      <c r="F908" s="38" t="str">
        <f t="shared" si="70"/>
        <v/>
      </c>
      <c r="G908" s="38" t="str">
        <f t="shared" si="71"/>
        <v/>
      </c>
      <c r="H908" s="38" t="str">
        <f t="shared" si="72"/>
        <v/>
      </c>
      <c r="I908" s="38"/>
      <c r="J908" s="38" t="str">
        <f t="shared" si="69"/>
        <v/>
      </c>
    </row>
    <row r="909" spans="2:10" ht="20" customHeight="1" x14ac:dyDescent="0.35">
      <c r="B909" s="3" t="str">
        <f t="shared" si="68"/>
        <v/>
      </c>
      <c r="C909" s="37" t="str" cm="1">
        <f t="array" ref="C909">IF($B909="","",_xlfn.SWITCH($D$17,"Monthly",EDATE($C908,1),"Annually",EDATE($C908,12),"Weekly",$C908+7,"Bi-Weekly",$C908+14,"Semi-Monthly",$C908+15,"Semi-Annually",EDATE($C908,6),"Quarterly",EDATE($C908,3),""))</f>
        <v/>
      </c>
      <c r="D909" s="38" t="str">
        <f t="shared" si="67"/>
        <v/>
      </c>
      <c r="E909" s="38"/>
      <c r="F909" s="38" t="str">
        <f t="shared" si="70"/>
        <v/>
      </c>
      <c r="G909" s="38" t="str">
        <f t="shared" si="71"/>
        <v/>
      </c>
      <c r="H909" s="38" t="str">
        <f t="shared" si="72"/>
        <v/>
      </c>
      <c r="I909" s="38"/>
      <c r="J909" s="38" t="str">
        <f t="shared" si="69"/>
        <v/>
      </c>
    </row>
    <row r="910" spans="2:10" ht="20" customHeight="1" x14ac:dyDescent="0.35">
      <c r="B910" s="3" t="str">
        <f t="shared" si="68"/>
        <v/>
      </c>
      <c r="C910" s="37" t="str" cm="1">
        <f t="array" ref="C910">IF($B910="","",_xlfn.SWITCH($D$17,"Monthly",EDATE($C909,1),"Annually",EDATE($C909,12),"Weekly",$C909+7,"Bi-Weekly",$C909+14,"Semi-Monthly",$C909+15,"Semi-Annually",EDATE($C909,6),"Quarterly",EDATE($C909,3),""))</f>
        <v/>
      </c>
      <c r="D910" s="38" t="str">
        <f t="shared" si="67"/>
        <v/>
      </c>
      <c r="E910" s="38"/>
      <c r="F910" s="38" t="str">
        <f t="shared" si="70"/>
        <v/>
      </c>
      <c r="G910" s="38" t="str">
        <f t="shared" si="71"/>
        <v/>
      </c>
      <c r="H910" s="38" t="str">
        <f t="shared" si="72"/>
        <v/>
      </c>
      <c r="I910" s="38"/>
      <c r="J910" s="38" t="str">
        <f t="shared" si="69"/>
        <v/>
      </c>
    </row>
    <row r="911" spans="2:10" ht="20" customHeight="1" x14ac:dyDescent="0.35">
      <c r="B911" s="3" t="str">
        <f t="shared" si="68"/>
        <v/>
      </c>
      <c r="C911" s="37" t="str" cm="1">
        <f t="array" ref="C911">IF($B911="","",_xlfn.SWITCH($D$17,"Monthly",EDATE($C910,1),"Annually",EDATE($C910,12),"Weekly",$C910+7,"Bi-Weekly",$C910+14,"Semi-Monthly",$C910+15,"Semi-Annually",EDATE($C910,6),"Quarterly",EDATE($C910,3),""))</f>
        <v/>
      </c>
      <c r="D911" s="38" t="str">
        <f t="shared" si="67"/>
        <v/>
      </c>
      <c r="E911" s="38"/>
      <c r="F911" s="38" t="str">
        <f t="shared" si="70"/>
        <v/>
      </c>
      <c r="G911" s="38" t="str">
        <f t="shared" si="71"/>
        <v/>
      </c>
      <c r="H911" s="38" t="str">
        <f t="shared" si="72"/>
        <v/>
      </c>
      <c r="I911" s="38"/>
      <c r="J911" s="38" t="str">
        <f t="shared" si="69"/>
        <v/>
      </c>
    </row>
    <row r="912" spans="2:10" ht="20" customHeight="1" x14ac:dyDescent="0.35">
      <c r="B912" s="3" t="str">
        <f t="shared" si="68"/>
        <v/>
      </c>
      <c r="C912" s="37" t="str" cm="1">
        <f t="array" ref="C912">IF($B912="","",_xlfn.SWITCH($D$17,"Monthly",EDATE($C911,1),"Annually",EDATE($C911,12),"Weekly",$C911+7,"Bi-Weekly",$C911+14,"Semi-Monthly",$C911+15,"Semi-Annually",EDATE($C911,6),"Quarterly",EDATE($C911,3),""))</f>
        <v/>
      </c>
      <c r="D912" s="38" t="str">
        <f t="shared" si="67"/>
        <v/>
      </c>
      <c r="E912" s="38"/>
      <c r="F912" s="38" t="str">
        <f t="shared" si="70"/>
        <v/>
      </c>
      <c r="G912" s="38" t="str">
        <f t="shared" si="71"/>
        <v/>
      </c>
      <c r="H912" s="38" t="str">
        <f t="shared" si="72"/>
        <v/>
      </c>
      <c r="I912" s="38"/>
      <c r="J912" s="38" t="str">
        <f t="shared" si="69"/>
        <v/>
      </c>
    </row>
    <row r="913" spans="2:10" ht="20" customHeight="1" x14ac:dyDescent="0.35">
      <c r="B913" s="3" t="str">
        <f t="shared" si="68"/>
        <v/>
      </c>
      <c r="C913" s="37" t="str" cm="1">
        <f t="array" ref="C913">IF($B913="","",_xlfn.SWITCH($D$17,"Monthly",EDATE($C912,1),"Annually",EDATE($C912,12),"Weekly",$C912+7,"Bi-Weekly",$C912+14,"Semi-Monthly",$C912+15,"Semi-Annually",EDATE($C912,6),"Quarterly",EDATE($C912,3),""))</f>
        <v/>
      </c>
      <c r="D913" s="38" t="str">
        <f t="shared" si="67"/>
        <v/>
      </c>
      <c r="E913" s="38"/>
      <c r="F913" s="38" t="str">
        <f t="shared" si="70"/>
        <v/>
      </c>
      <c r="G913" s="38" t="str">
        <f t="shared" si="71"/>
        <v/>
      </c>
      <c r="H913" s="38" t="str">
        <f t="shared" si="72"/>
        <v/>
      </c>
      <c r="I913" s="38"/>
      <c r="J913" s="38" t="str">
        <f t="shared" si="69"/>
        <v/>
      </c>
    </row>
    <row r="914" spans="2:10" ht="20" customHeight="1" x14ac:dyDescent="0.35">
      <c r="B914" s="3" t="str">
        <f t="shared" si="68"/>
        <v/>
      </c>
      <c r="C914" s="37" t="str" cm="1">
        <f t="array" ref="C914">IF($B914="","",_xlfn.SWITCH($D$17,"Monthly",EDATE($C913,1),"Annually",EDATE($C913,12),"Weekly",$C913+7,"Bi-Weekly",$C913+14,"Semi-Monthly",$C913+15,"Semi-Annually",EDATE($C913,6),"Quarterly",EDATE($C913,3),""))</f>
        <v/>
      </c>
      <c r="D914" s="38" t="str">
        <f t="shared" si="67"/>
        <v/>
      </c>
      <c r="E914" s="38"/>
      <c r="F914" s="38" t="str">
        <f t="shared" si="70"/>
        <v/>
      </c>
      <c r="G914" s="38" t="str">
        <f t="shared" si="71"/>
        <v/>
      </c>
      <c r="H914" s="38" t="str">
        <f t="shared" si="72"/>
        <v/>
      </c>
      <c r="I914" s="38"/>
      <c r="J914" s="38" t="str">
        <f t="shared" si="69"/>
        <v/>
      </c>
    </row>
    <row r="915" spans="2:10" ht="20" customHeight="1" x14ac:dyDescent="0.35">
      <c r="B915" s="3" t="str">
        <f t="shared" si="68"/>
        <v/>
      </c>
      <c r="C915" s="37" t="str" cm="1">
        <f t="array" ref="C915">IF($B915="","",_xlfn.SWITCH($D$17,"Monthly",EDATE($C914,1),"Annually",EDATE($C914,12),"Weekly",$C914+7,"Bi-Weekly",$C914+14,"Semi-Monthly",$C914+15,"Semi-Annually",EDATE($C914,6),"Quarterly",EDATE($C914,3),""))</f>
        <v/>
      </c>
      <c r="D915" s="38" t="str">
        <f t="shared" si="67"/>
        <v/>
      </c>
      <c r="E915" s="38"/>
      <c r="F915" s="38" t="str">
        <f t="shared" si="70"/>
        <v/>
      </c>
      <c r="G915" s="38" t="str">
        <f t="shared" si="71"/>
        <v/>
      </c>
      <c r="H915" s="38" t="str">
        <f t="shared" si="72"/>
        <v/>
      </c>
      <c r="I915" s="38"/>
      <c r="J915" s="38" t="str">
        <f t="shared" si="69"/>
        <v/>
      </c>
    </row>
    <row r="916" spans="2:10" ht="20" customHeight="1" x14ac:dyDescent="0.35">
      <c r="B916" s="3" t="str">
        <f t="shared" si="68"/>
        <v/>
      </c>
      <c r="C916" s="37" t="str" cm="1">
        <f t="array" ref="C916">IF($B916="","",_xlfn.SWITCH($D$17,"Monthly",EDATE($C915,1),"Annually",EDATE($C915,12),"Weekly",$C915+7,"Bi-Weekly",$C915+14,"Semi-Monthly",$C915+15,"Semi-Annually",EDATE($C915,6),"Quarterly",EDATE($C915,3),""))</f>
        <v/>
      </c>
      <c r="D916" s="38" t="str">
        <f t="shared" si="67"/>
        <v/>
      </c>
      <c r="E916" s="38"/>
      <c r="F916" s="38" t="str">
        <f t="shared" si="70"/>
        <v/>
      </c>
      <c r="G916" s="38" t="str">
        <f t="shared" si="71"/>
        <v/>
      </c>
      <c r="H916" s="38" t="str">
        <f t="shared" si="72"/>
        <v/>
      </c>
      <c r="I916" s="38"/>
      <c r="J916" s="38" t="str">
        <f t="shared" si="69"/>
        <v/>
      </c>
    </row>
    <row r="917" spans="2:10" ht="20" customHeight="1" x14ac:dyDescent="0.35">
      <c r="B917" s="3" t="str">
        <f t="shared" si="68"/>
        <v/>
      </c>
      <c r="C917" s="37" t="str" cm="1">
        <f t="array" ref="C917">IF($B917="","",_xlfn.SWITCH($D$17,"Monthly",EDATE($C916,1),"Annually",EDATE($C916,12),"Weekly",$C916+7,"Bi-Weekly",$C916+14,"Semi-Monthly",$C916+15,"Semi-Annually",EDATE($C916,6),"Quarterly",EDATE($C916,3),""))</f>
        <v/>
      </c>
      <c r="D917" s="38" t="str">
        <f t="shared" si="67"/>
        <v/>
      </c>
      <c r="E917" s="38"/>
      <c r="F917" s="38" t="str">
        <f t="shared" si="70"/>
        <v/>
      </c>
      <c r="G917" s="38" t="str">
        <f t="shared" si="71"/>
        <v/>
      </c>
      <c r="H917" s="38" t="str">
        <f t="shared" si="72"/>
        <v/>
      </c>
      <c r="I917" s="38"/>
      <c r="J917" s="38" t="str">
        <f t="shared" si="69"/>
        <v/>
      </c>
    </row>
    <row r="918" spans="2:10" ht="20" customHeight="1" x14ac:dyDescent="0.35">
      <c r="B918" s="3" t="str">
        <f t="shared" si="68"/>
        <v/>
      </c>
      <c r="C918" s="37" t="str" cm="1">
        <f t="array" ref="C918">IF($B918="","",_xlfn.SWITCH($D$17,"Monthly",EDATE($C917,1),"Annually",EDATE($C917,12),"Weekly",$C917+7,"Bi-Weekly",$C917+14,"Semi-Monthly",$C917+15,"Semi-Annually",EDATE($C917,6),"Quarterly",EDATE($C917,3),""))</f>
        <v/>
      </c>
      <c r="D918" s="38" t="str">
        <f t="shared" si="67"/>
        <v/>
      </c>
      <c r="E918" s="38"/>
      <c r="F918" s="38" t="str">
        <f t="shared" si="70"/>
        <v/>
      </c>
      <c r="G918" s="38" t="str">
        <f t="shared" si="71"/>
        <v/>
      </c>
      <c r="H918" s="38" t="str">
        <f t="shared" si="72"/>
        <v/>
      </c>
      <c r="I918" s="38"/>
      <c r="J918" s="38" t="str">
        <f t="shared" si="69"/>
        <v/>
      </c>
    </row>
    <row r="919" spans="2:10" ht="20" customHeight="1" x14ac:dyDescent="0.35">
      <c r="B919" s="3" t="str">
        <f t="shared" si="68"/>
        <v/>
      </c>
      <c r="C919" s="37" t="str" cm="1">
        <f t="array" ref="C919">IF($B919="","",_xlfn.SWITCH($D$17,"Monthly",EDATE($C918,1),"Annually",EDATE($C918,12),"Weekly",$C918+7,"Bi-Weekly",$C918+14,"Semi-Monthly",$C918+15,"Semi-Annually",EDATE($C918,6),"Quarterly",EDATE($C918,3),""))</f>
        <v/>
      </c>
      <c r="D919" s="38" t="str">
        <f t="shared" si="67"/>
        <v/>
      </c>
      <c r="E919" s="38"/>
      <c r="F919" s="38" t="str">
        <f t="shared" si="70"/>
        <v/>
      </c>
      <c r="G919" s="38" t="str">
        <f t="shared" si="71"/>
        <v/>
      </c>
      <c r="H919" s="38" t="str">
        <f t="shared" si="72"/>
        <v/>
      </c>
      <c r="I919" s="38"/>
      <c r="J919" s="38" t="str">
        <f t="shared" si="69"/>
        <v/>
      </c>
    </row>
    <row r="920" spans="2:10" ht="20" customHeight="1" x14ac:dyDescent="0.35">
      <c r="B920" s="3" t="str">
        <f t="shared" si="68"/>
        <v/>
      </c>
      <c r="C920" s="37" t="str" cm="1">
        <f t="array" ref="C920">IF($B920="","",_xlfn.SWITCH($D$17,"Monthly",EDATE($C919,1),"Annually",EDATE($C919,12),"Weekly",$C919+7,"Bi-Weekly",$C919+14,"Semi-Monthly",$C919+15,"Semi-Annually",EDATE($C919,6),"Quarterly",EDATE($C919,3),""))</f>
        <v/>
      </c>
      <c r="D920" s="38" t="str">
        <f t="shared" si="67"/>
        <v/>
      </c>
      <c r="E920" s="38"/>
      <c r="F920" s="38" t="str">
        <f t="shared" si="70"/>
        <v/>
      </c>
      <c r="G920" s="38" t="str">
        <f t="shared" si="71"/>
        <v/>
      </c>
      <c r="H920" s="38" t="str">
        <f t="shared" si="72"/>
        <v/>
      </c>
      <c r="I920" s="38"/>
      <c r="J920" s="38" t="str">
        <f t="shared" si="69"/>
        <v/>
      </c>
    </row>
    <row r="921" spans="2:10" ht="20" customHeight="1" x14ac:dyDescent="0.35">
      <c r="B921" s="3" t="str">
        <f t="shared" si="68"/>
        <v/>
      </c>
      <c r="C921" s="37" t="str" cm="1">
        <f t="array" ref="C921">IF($B921="","",_xlfn.SWITCH($D$17,"Monthly",EDATE($C920,1),"Annually",EDATE($C920,12),"Weekly",$C920+7,"Bi-Weekly",$C920+14,"Semi-Monthly",$C920+15,"Semi-Annually",EDATE($C920,6),"Quarterly",EDATE($C920,3),""))</f>
        <v/>
      </c>
      <c r="D921" s="38" t="str">
        <f t="shared" si="67"/>
        <v/>
      </c>
      <c r="E921" s="38"/>
      <c r="F921" s="38" t="str">
        <f t="shared" si="70"/>
        <v/>
      </c>
      <c r="G921" s="38" t="str">
        <f t="shared" si="71"/>
        <v/>
      </c>
      <c r="H921" s="38" t="str">
        <f t="shared" si="72"/>
        <v/>
      </c>
      <c r="I921" s="38"/>
      <c r="J921" s="38" t="str">
        <f t="shared" si="69"/>
        <v/>
      </c>
    </row>
    <row r="922" spans="2:10" ht="20" customHeight="1" x14ac:dyDescent="0.35">
      <c r="B922" s="3" t="str">
        <f t="shared" si="68"/>
        <v/>
      </c>
      <c r="C922" s="37" t="str" cm="1">
        <f t="array" ref="C922">IF($B922="","",_xlfn.SWITCH($D$17,"Monthly",EDATE($C921,1),"Annually",EDATE($C921,12),"Weekly",$C921+7,"Bi-Weekly",$C921+14,"Semi-Monthly",$C921+15,"Semi-Annually",EDATE($C921,6),"Quarterly",EDATE($C921,3),""))</f>
        <v/>
      </c>
      <c r="D922" s="38" t="str">
        <f t="shared" si="67"/>
        <v/>
      </c>
      <c r="E922" s="38"/>
      <c r="F922" s="38" t="str">
        <f t="shared" si="70"/>
        <v/>
      </c>
      <c r="G922" s="38" t="str">
        <f t="shared" si="71"/>
        <v/>
      </c>
      <c r="H922" s="38" t="str">
        <f t="shared" si="72"/>
        <v/>
      </c>
      <c r="I922" s="38"/>
      <c r="J922" s="38" t="str">
        <f t="shared" si="69"/>
        <v/>
      </c>
    </row>
    <row r="923" spans="2:10" ht="20" customHeight="1" x14ac:dyDescent="0.35">
      <c r="B923" s="3" t="str">
        <f t="shared" si="68"/>
        <v/>
      </c>
      <c r="C923" s="37" t="str" cm="1">
        <f t="array" ref="C923">IF($B923="","",_xlfn.SWITCH($D$17,"Monthly",EDATE($C922,1),"Annually",EDATE($C922,12),"Weekly",$C922+7,"Bi-Weekly",$C922+14,"Semi-Monthly",$C922+15,"Semi-Annually",EDATE($C922,6),"Quarterly",EDATE($C922,3),""))</f>
        <v/>
      </c>
      <c r="D923" s="38" t="str">
        <f t="shared" si="67"/>
        <v/>
      </c>
      <c r="E923" s="38"/>
      <c r="F923" s="38" t="str">
        <f t="shared" si="70"/>
        <v/>
      </c>
      <c r="G923" s="38" t="str">
        <f t="shared" si="71"/>
        <v/>
      </c>
      <c r="H923" s="38" t="str">
        <f t="shared" si="72"/>
        <v/>
      </c>
      <c r="I923" s="38"/>
      <c r="J923" s="38" t="str">
        <f t="shared" si="69"/>
        <v/>
      </c>
    </row>
    <row r="924" spans="2:10" ht="20" customHeight="1" x14ac:dyDescent="0.35">
      <c r="B924" s="3" t="str">
        <f t="shared" si="68"/>
        <v/>
      </c>
      <c r="C924" s="37" t="str" cm="1">
        <f t="array" ref="C924">IF($B924="","",_xlfn.SWITCH($D$17,"Monthly",EDATE($C923,1),"Annually",EDATE($C923,12),"Weekly",$C923+7,"Bi-Weekly",$C923+14,"Semi-Monthly",$C923+15,"Semi-Annually",EDATE($C923,6),"Quarterly",EDATE($C923,3),""))</f>
        <v/>
      </c>
      <c r="D924" s="38" t="str">
        <f t="shared" si="67"/>
        <v/>
      </c>
      <c r="E924" s="38"/>
      <c r="F924" s="38" t="str">
        <f t="shared" si="70"/>
        <v/>
      </c>
      <c r="G924" s="38" t="str">
        <f t="shared" si="71"/>
        <v/>
      </c>
      <c r="H924" s="38" t="str">
        <f t="shared" si="72"/>
        <v/>
      </c>
      <c r="I924" s="38"/>
      <c r="J924" s="38" t="str">
        <f t="shared" si="69"/>
        <v/>
      </c>
    </row>
    <row r="925" spans="2:10" ht="20" customHeight="1" x14ac:dyDescent="0.35">
      <c r="B925" s="3" t="str">
        <f t="shared" si="68"/>
        <v/>
      </c>
      <c r="C925" s="37" t="str" cm="1">
        <f t="array" ref="C925">IF($B925="","",_xlfn.SWITCH($D$17,"Monthly",EDATE($C924,1),"Annually",EDATE($C924,12),"Weekly",$C924+7,"Bi-Weekly",$C924+14,"Semi-Monthly",$C924+15,"Semi-Annually",EDATE($C924,6),"Quarterly",EDATE($C924,3),""))</f>
        <v/>
      </c>
      <c r="D925" s="38" t="str">
        <f t="shared" si="67"/>
        <v/>
      </c>
      <c r="E925" s="38"/>
      <c r="F925" s="38" t="str">
        <f t="shared" si="70"/>
        <v/>
      </c>
      <c r="G925" s="38" t="str">
        <f t="shared" si="71"/>
        <v/>
      </c>
      <c r="H925" s="38" t="str">
        <f t="shared" si="72"/>
        <v/>
      </c>
      <c r="I925" s="38"/>
      <c r="J925" s="38" t="str">
        <f t="shared" si="69"/>
        <v/>
      </c>
    </row>
    <row r="926" spans="2:10" ht="20" customHeight="1" x14ac:dyDescent="0.35">
      <c r="B926" s="3" t="str">
        <f t="shared" si="68"/>
        <v/>
      </c>
      <c r="C926" s="37" t="str" cm="1">
        <f t="array" ref="C926">IF($B926="","",_xlfn.SWITCH($D$17,"Monthly",EDATE($C925,1),"Annually",EDATE($C925,12),"Weekly",$C925+7,"Bi-Weekly",$C925+14,"Semi-Monthly",$C925+15,"Semi-Annually",EDATE($C925,6),"Quarterly",EDATE($C925,3),""))</f>
        <v/>
      </c>
      <c r="D926" s="38" t="str">
        <f t="shared" si="67"/>
        <v/>
      </c>
      <c r="E926" s="38"/>
      <c r="F926" s="38" t="str">
        <f t="shared" si="70"/>
        <v/>
      </c>
      <c r="G926" s="38" t="str">
        <f t="shared" si="71"/>
        <v/>
      </c>
      <c r="H926" s="38" t="str">
        <f t="shared" si="72"/>
        <v/>
      </c>
      <c r="I926" s="38"/>
      <c r="J926" s="38" t="str">
        <f t="shared" si="69"/>
        <v/>
      </c>
    </row>
    <row r="927" spans="2:10" ht="20" customHeight="1" x14ac:dyDescent="0.35">
      <c r="B927" s="3" t="str">
        <f t="shared" si="68"/>
        <v/>
      </c>
      <c r="C927" s="37" t="str" cm="1">
        <f t="array" ref="C927">IF($B927="","",_xlfn.SWITCH($D$17,"Monthly",EDATE($C926,1),"Annually",EDATE($C926,12),"Weekly",$C926+7,"Bi-Weekly",$C926+14,"Semi-Monthly",$C926+15,"Semi-Annually",EDATE($C926,6),"Quarterly",EDATE($C926,3),""))</f>
        <v/>
      </c>
      <c r="D927" s="38" t="str">
        <f t="shared" si="67"/>
        <v/>
      </c>
      <c r="E927" s="38"/>
      <c r="F927" s="38" t="str">
        <f t="shared" si="70"/>
        <v/>
      </c>
      <c r="G927" s="38" t="str">
        <f t="shared" si="71"/>
        <v/>
      </c>
      <c r="H927" s="38" t="str">
        <f t="shared" si="72"/>
        <v/>
      </c>
      <c r="I927" s="38"/>
      <c r="J927" s="38" t="str">
        <f t="shared" si="69"/>
        <v/>
      </c>
    </row>
    <row r="928" spans="2:10" ht="20" customHeight="1" x14ac:dyDescent="0.35">
      <c r="B928" s="3" t="str">
        <f t="shared" si="68"/>
        <v/>
      </c>
      <c r="C928" s="37" t="str" cm="1">
        <f t="array" ref="C928">IF($B928="","",_xlfn.SWITCH($D$17,"Monthly",EDATE($C927,1),"Annually",EDATE($C927,12),"Weekly",$C927+7,"Bi-Weekly",$C927+14,"Semi-Monthly",$C927+15,"Semi-Annually",EDATE($C927,6),"Quarterly",EDATE($C927,3),""))</f>
        <v/>
      </c>
      <c r="D928" s="38" t="str">
        <f t="shared" si="67"/>
        <v/>
      </c>
      <c r="E928" s="38"/>
      <c r="F928" s="38" t="str">
        <f t="shared" si="70"/>
        <v/>
      </c>
      <c r="G928" s="38" t="str">
        <f t="shared" si="71"/>
        <v/>
      </c>
      <c r="H928" s="38" t="str">
        <f t="shared" si="72"/>
        <v/>
      </c>
      <c r="I928" s="38"/>
      <c r="J928" s="38" t="str">
        <f t="shared" si="69"/>
        <v/>
      </c>
    </row>
    <row r="929" spans="2:10" ht="20" customHeight="1" x14ac:dyDescent="0.35">
      <c r="B929" s="3" t="str">
        <f t="shared" si="68"/>
        <v/>
      </c>
      <c r="C929" s="37" t="str" cm="1">
        <f t="array" ref="C929">IF($B929="","",_xlfn.SWITCH($D$17,"Monthly",EDATE($C928,1),"Annually",EDATE($C928,12),"Weekly",$C928+7,"Bi-Weekly",$C928+14,"Semi-Monthly",$C928+15,"Semi-Annually",EDATE($C928,6),"Quarterly",EDATE($C928,3),""))</f>
        <v/>
      </c>
      <c r="D929" s="38" t="str">
        <f t="shared" si="67"/>
        <v/>
      </c>
      <c r="E929" s="38"/>
      <c r="F929" s="38" t="str">
        <f t="shared" si="70"/>
        <v/>
      </c>
      <c r="G929" s="38" t="str">
        <f t="shared" si="71"/>
        <v/>
      </c>
      <c r="H929" s="38" t="str">
        <f t="shared" si="72"/>
        <v/>
      </c>
      <c r="I929" s="38"/>
      <c r="J929" s="38" t="str">
        <f t="shared" si="69"/>
        <v/>
      </c>
    </row>
    <row r="930" spans="2:10" ht="20" customHeight="1" x14ac:dyDescent="0.35">
      <c r="B930" s="3" t="str">
        <f t="shared" si="68"/>
        <v/>
      </c>
      <c r="C930" s="37" t="str" cm="1">
        <f t="array" ref="C930">IF($B930="","",_xlfn.SWITCH($D$17,"Monthly",EDATE($C929,1),"Annually",EDATE($C929,12),"Weekly",$C929+7,"Bi-Weekly",$C929+14,"Semi-Monthly",$C929+15,"Semi-Annually",EDATE($C929,6),"Quarterly",EDATE($C929,3),""))</f>
        <v/>
      </c>
      <c r="D930" s="38" t="str">
        <f t="shared" ref="D930:D993" si="73">IF($B930="","",IF($H929&lt;($I$23+($I$23/2)),(H929+F930-E930),$I$23))</f>
        <v/>
      </c>
      <c r="E930" s="38"/>
      <c r="F930" s="38" t="str">
        <f t="shared" si="70"/>
        <v/>
      </c>
      <c r="G930" s="38" t="str">
        <f t="shared" si="71"/>
        <v/>
      </c>
      <c r="H930" s="38" t="str">
        <f t="shared" si="72"/>
        <v/>
      </c>
      <c r="I930" s="38"/>
      <c r="J930" s="38" t="str">
        <f t="shared" si="69"/>
        <v/>
      </c>
    </row>
    <row r="931" spans="2:10" ht="20" customHeight="1" x14ac:dyDescent="0.35">
      <c r="B931" s="3" t="str">
        <f t="shared" ref="B931:B994" si="74">IFERROR(IF(OR($H930="",ABS($H930)&lt;=0.01),"",B930+1),"")</f>
        <v/>
      </c>
      <c r="C931" s="37" t="str" cm="1">
        <f t="array" ref="C931">IF($B931="","",_xlfn.SWITCH($D$17,"Monthly",EDATE($C930,1),"Annually",EDATE($C930,12),"Weekly",$C930+7,"Bi-Weekly",$C930+14,"Semi-Monthly",$C930+15,"Semi-Annually",EDATE($C930,6),"Quarterly",EDATE($C930,3),""))</f>
        <v/>
      </c>
      <c r="D931" s="38" t="str">
        <f t="shared" si="73"/>
        <v/>
      </c>
      <c r="E931" s="38"/>
      <c r="F931" s="38" t="str">
        <f t="shared" si="70"/>
        <v/>
      </c>
      <c r="G931" s="38" t="str">
        <f t="shared" si="71"/>
        <v/>
      </c>
      <c r="H931" s="38" t="str">
        <f t="shared" si="72"/>
        <v/>
      </c>
      <c r="I931" s="38"/>
      <c r="J931" s="38" t="str">
        <f t="shared" si="69"/>
        <v/>
      </c>
    </row>
    <row r="932" spans="2:10" ht="20" customHeight="1" x14ac:dyDescent="0.35">
      <c r="B932" s="3" t="str">
        <f t="shared" si="74"/>
        <v/>
      </c>
      <c r="C932" s="37" t="str" cm="1">
        <f t="array" ref="C932">IF($B932="","",_xlfn.SWITCH($D$17,"Monthly",EDATE($C931,1),"Annually",EDATE($C931,12),"Weekly",$C931+7,"Bi-Weekly",$C931+14,"Semi-Monthly",$C931+15,"Semi-Annually",EDATE($C931,6),"Quarterly",EDATE($C931,3),""))</f>
        <v/>
      </c>
      <c r="D932" s="38" t="str">
        <f t="shared" si="73"/>
        <v/>
      </c>
      <c r="E932" s="38"/>
      <c r="F932" s="38" t="str">
        <f t="shared" si="70"/>
        <v/>
      </c>
      <c r="G932" s="38" t="str">
        <f t="shared" si="71"/>
        <v/>
      </c>
      <c r="H932" s="38" t="str">
        <f t="shared" si="72"/>
        <v/>
      </c>
      <c r="I932" s="38"/>
      <c r="J932" s="38" t="str">
        <f t="shared" ref="J932:J995" si="75">IFERROR(J931+F932,"")</f>
        <v/>
      </c>
    </row>
    <row r="933" spans="2:10" ht="20" customHeight="1" x14ac:dyDescent="0.35">
      <c r="B933" s="3" t="str">
        <f t="shared" si="74"/>
        <v/>
      </c>
      <c r="C933" s="37" t="str" cm="1">
        <f t="array" ref="C933">IF($B933="","",_xlfn.SWITCH($D$17,"Monthly",EDATE($C932,1),"Annually",EDATE($C932,12),"Weekly",$C932+7,"Bi-Weekly",$C932+14,"Semi-Monthly",$C932+15,"Semi-Annually",EDATE($C932,6),"Quarterly",EDATE($C932,3),""))</f>
        <v/>
      </c>
      <c r="D933" s="38" t="str">
        <f t="shared" si="73"/>
        <v/>
      </c>
      <c r="E933" s="38"/>
      <c r="F933" s="38" t="str">
        <f t="shared" si="70"/>
        <v/>
      </c>
      <c r="G933" s="38" t="str">
        <f t="shared" si="71"/>
        <v/>
      </c>
      <c r="H933" s="38" t="str">
        <f t="shared" si="72"/>
        <v/>
      </c>
      <c r="I933" s="38"/>
      <c r="J933" s="38" t="str">
        <f t="shared" si="75"/>
        <v/>
      </c>
    </row>
    <row r="934" spans="2:10" ht="20" customHeight="1" x14ac:dyDescent="0.35">
      <c r="B934" s="3" t="str">
        <f t="shared" si="74"/>
        <v/>
      </c>
      <c r="C934" s="37" t="str" cm="1">
        <f t="array" ref="C934">IF($B934="","",_xlfn.SWITCH($D$17,"Monthly",EDATE($C933,1),"Annually",EDATE($C933,12),"Weekly",$C933+7,"Bi-Weekly",$C933+14,"Semi-Monthly",$C933+15,"Semi-Annually",EDATE($C933,6),"Quarterly",EDATE($C933,3),""))</f>
        <v/>
      </c>
      <c r="D934" s="38" t="str">
        <f t="shared" si="73"/>
        <v/>
      </c>
      <c r="E934" s="38"/>
      <c r="F934" s="38" t="str">
        <f t="shared" si="70"/>
        <v/>
      </c>
      <c r="G934" s="38" t="str">
        <f t="shared" si="71"/>
        <v/>
      </c>
      <c r="H934" s="38" t="str">
        <f t="shared" si="72"/>
        <v/>
      </c>
      <c r="I934" s="38"/>
      <c r="J934" s="38" t="str">
        <f t="shared" si="75"/>
        <v/>
      </c>
    </row>
    <row r="935" spans="2:10" ht="20" customHeight="1" x14ac:dyDescent="0.35">
      <c r="B935" s="3" t="str">
        <f t="shared" si="74"/>
        <v/>
      </c>
      <c r="C935" s="37" t="str" cm="1">
        <f t="array" ref="C935">IF($B935="","",_xlfn.SWITCH($D$17,"Monthly",EDATE($C934,1),"Annually",EDATE($C934,12),"Weekly",$C934+7,"Bi-Weekly",$C934+14,"Semi-Monthly",$C934+15,"Semi-Annually",EDATE($C934,6),"Quarterly",EDATE($C934,3),""))</f>
        <v/>
      </c>
      <c r="D935" s="38" t="str">
        <f t="shared" si="73"/>
        <v/>
      </c>
      <c r="E935" s="38"/>
      <c r="F935" s="38" t="str">
        <f t="shared" ref="F935:F1001" si="76">IF($B935="","",IF($D$8="Flat", $D$14*$D$15/$D$20, $H934*$D$15/$D$20))</f>
        <v/>
      </c>
      <c r="G935" s="38" t="str">
        <f t="shared" ref="G935:G1001" si="77">IFERROR($D935 - $F935,"")</f>
        <v/>
      </c>
      <c r="H935" s="38" t="str">
        <f t="shared" ref="H935:H1001" si="78">IFERROR(IF($G935="","",$H934-$E935-$G935),"")</f>
        <v/>
      </c>
      <c r="I935" s="38"/>
      <c r="J935" s="38" t="str">
        <f t="shared" si="75"/>
        <v/>
      </c>
    </row>
    <row r="936" spans="2:10" ht="20" customHeight="1" x14ac:dyDescent="0.35">
      <c r="B936" s="3" t="str">
        <f t="shared" si="74"/>
        <v/>
      </c>
      <c r="C936" s="37" t="str" cm="1">
        <f t="array" ref="C936">IF($B936="","",_xlfn.SWITCH($D$17,"Monthly",EDATE($C935,1),"Annually",EDATE($C935,12),"Weekly",$C935+7,"Bi-Weekly",$C935+14,"Semi-Monthly",$C935+15,"Semi-Annually",EDATE($C935,6),"Quarterly",EDATE($C935,3),""))</f>
        <v/>
      </c>
      <c r="D936" s="38" t="str">
        <f t="shared" si="73"/>
        <v/>
      </c>
      <c r="E936" s="38"/>
      <c r="F936" s="38" t="str">
        <f t="shared" si="76"/>
        <v/>
      </c>
      <c r="G936" s="38" t="str">
        <f t="shared" si="77"/>
        <v/>
      </c>
      <c r="H936" s="38" t="str">
        <f t="shared" si="78"/>
        <v/>
      </c>
      <c r="I936" s="38"/>
      <c r="J936" s="38" t="str">
        <f t="shared" si="75"/>
        <v/>
      </c>
    </row>
    <row r="937" spans="2:10" ht="20" customHeight="1" x14ac:dyDescent="0.35">
      <c r="B937" s="3" t="str">
        <f t="shared" si="74"/>
        <v/>
      </c>
      <c r="C937" s="37" t="str" cm="1">
        <f t="array" ref="C937">IF($B937="","",_xlfn.SWITCH($D$17,"Monthly",EDATE($C936,1),"Annually",EDATE($C936,12),"Weekly",$C936+7,"Bi-Weekly",$C936+14,"Semi-Monthly",$C936+15,"Semi-Annually",EDATE($C936,6),"Quarterly",EDATE($C936,3),""))</f>
        <v/>
      </c>
      <c r="D937" s="38" t="str">
        <f t="shared" si="73"/>
        <v/>
      </c>
      <c r="E937" s="38"/>
      <c r="F937" s="38" t="str">
        <f t="shared" si="76"/>
        <v/>
      </c>
      <c r="G937" s="38" t="str">
        <f t="shared" si="77"/>
        <v/>
      </c>
      <c r="H937" s="38" t="str">
        <f t="shared" si="78"/>
        <v/>
      </c>
      <c r="I937" s="38"/>
      <c r="J937" s="38" t="str">
        <f t="shared" si="75"/>
        <v/>
      </c>
    </row>
    <row r="938" spans="2:10" ht="20" customHeight="1" x14ac:dyDescent="0.35">
      <c r="B938" s="3" t="str">
        <f t="shared" si="74"/>
        <v/>
      </c>
      <c r="C938" s="37" t="str" cm="1">
        <f t="array" ref="C938">IF($B938="","",_xlfn.SWITCH($D$17,"Monthly",EDATE($C937,1),"Annually",EDATE($C937,12),"Weekly",$C937+7,"Bi-Weekly",$C937+14,"Semi-Monthly",$C937+15,"Semi-Annually",EDATE($C937,6),"Quarterly",EDATE($C937,3),""))</f>
        <v/>
      </c>
      <c r="D938" s="38" t="str">
        <f t="shared" si="73"/>
        <v/>
      </c>
      <c r="E938" s="38"/>
      <c r="F938" s="38" t="str">
        <f t="shared" si="76"/>
        <v/>
      </c>
      <c r="G938" s="38" t="str">
        <f t="shared" si="77"/>
        <v/>
      </c>
      <c r="H938" s="38" t="str">
        <f t="shared" si="78"/>
        <v/>
      </c>
      <c r="I938" s="38"/>
      <c r="J938" s="38" t="str">
        <f t="shared" si="75"/>
        <v/>
      </c>
    </row>
    <row r="939" spans="2:10" ht="20" customHeight="1" x14ac:dyDescent="0.35">
      <c r="B939" s="3" t="str">
        <f t="shared" si="74"/>
        <v/>
      </c>
      <c r="C939" s="37" t="str" cm="1">
        <f t="array" ref="C939">IF($B939="","",_xlfn.SWITCH($D$17,"Monthly",EDATE($C938,1),"Annually",EDATE($C938,12),"Weekly",$C938+7,"Bi-Weekly",$C938+14,"Semi-Monthly",$C938+15,"Semi-Annually",EDATE($C938,6),"Quarterly",EDATE($C938,3),""))</f>
        <v/>
      </c>
      <c r="D939" s="38" t="str">
        <f t="shared" si="73"/>
        <v/>
      </c>
      <c r="E939" s="38"/>
      <c r="F939" s="38" t="str">
        <f t="shared" si="76"/>
        <v/>
      </c>
      <c r="G939" s="38" t="str">
        <f t="shared" si="77"/>
        <v/>
      </c>
      <c r="H939" s="38" t="str">
        <f t="shared" si="78"/>
        <v/>
      </c>
      <c r="I939" s="38"/>
      <c r="J939" s="38" t="str">
        <f t="shared" si="75"/>
        <v/>
      </c>
    </row>
    <row r="940" spans="2:10" ht="20" customHeight="1" x14ac:dyDescent="0.35">
      <c r="B940" s="3" t="str">
        <f t="shared" si="74"/>
        <v/>
      </c>
      <c r="C940" s="37" t="str" cm="1">
        <f t="array" ref="C940">IF($B940="","",_xlfn.SWITCH($D$17,"Monthly",EDATE($C939,1),"Annually",EDATE($C939,12),"Weekly",$C939+7,"Bi-Weekly",$C939+14,"Semi-Monthly",$C939+15,"Semi-Annually",EDATE($C939,6),"Quarterly",EDATE($C939,3),""))</f>
        <v/>
      </c>
      <c r="D940" s="38" t="str">
        <f t="shared" si="73"/>
        <v/>
      </c>
      <c r="E940" s="38"/>
      <c r="F940" s="38" t="str">
        <f t="shared" si="76"/>
        <v/>
      </c>
      <c r="G940" s="38" t="str">
        <f t="shared" si="77"/>
        <v/>
      </c>
      <c r="H940" s="38" t="str">
        <f t="shared" si="78"/>
        <v/>
      </c>
      <c r="I940" s="38"/>
      <c r="J940" s="38" t="str">
        <f t="shared" si="75"/>
        <v/>
      </c>
    </row>
    <row r="941" spans="2:10" ht="20" customHeight="1" x14ac:dyDescent="0.35">
      <c r="B941" s="3" t="str">
        <f t="shared" si="74"/>
        <v/>
      </c>
      <c r="C941" s="37" t="str" cm="1">
        <f t="array" ref="C941">IF($B941="","",_xlfn.SWITCH($D$17,"Monthly",EDATE($C940,1),"Annually",EDATE($C940,12),"Weekly",$C940+7,"Bi-Weekly",$C940+14,"Semi-Monthly",$C940+15,"Semi-Annually",EDATE($C940,6),"Quarterly",EDATE($C940,3),""))</f>
        <v/>
      </c>
      <c r="D941" s="38" t="str">
        <f t="shared" si="73"/>
        <v/>
      </c>
      <c r="E941" s="38"/>
      <c r="F941" s="38" t="str">
        <f t="shared" si="76"/>
        <v/>
      </c>
      <c r="G941" s="38" t="str">
        <f t="shared" si="77"/>
        <v/>
      </c>
      <c r="H941" s="38" t="str">
        <f t="shared" si="78"/>
        <v/>
      </c>
      <c r="I941" s="38"/>
      <c r="J941" s="38" t="str">
        <f t="shared" si="75"/>
        <v/>
      </c>
    </row>
    <row r="942" spans="2:10" ht="20" customHeight="1" x14ac:dyDescent="0.35">
      <c r="B942" s="3" t="str">
        <f t="shared" si="74"/>
        <v/>
      </c>
      <c r="C942" s="37" t="str" cm="1">
        <f t="array" ref="C942">IF($B942="","",_xlfn.SWITCH($D$17,"Monthly",EDATE($C941,1),"Annually",EDATE($C941,12),"Weekly",$C941+7,"Bi-Weekly",$C941+14,"Semi-Monthly",$C941+15,"Semi-Annually",EDATE($C941,6),"Quarterly",EDATE($C941,3),""))</f>
        <v/>
      </c>
      <c r="D942" s="38" t="str">
        <f t="shared" si="73"/>
        <v/>
      </c>
      <c r="E942" s="38"/>
      <c r="F942" s="38" t="str">
        <f t="shared" si="76"/>
        <v/>
      </c>
      <c r="G942" s="38" t="str">
        <f t="shared" si="77"/>
        <v/>
      </c>
      <c r="H942" s="38" t="str">
        <f t="shared" si="78"/>
        <v/>
      </c>
      <c r="I942" s="38"/>
      <c r="J942" s="38" t="str">
        <f t="shared" si="75"/>
        <v/>
      </c>
    </row>
    <row r="943" spans="2:10" ht="20" customHeight="1" x14ac:dyDescent="0.35">
      <c r="B943" s="3" t="str">
        <f t="shared" si="74"/>
        <v/>
      </c>
      <c r="C943" s="37" t="str" cm="1">
        <f t="array" ref="C943">IF($B943="","",_xlfn.SWITCH($D$17,"Monthly",EDATE($C942,1),"Annually",EDATE($C942,12),"Weekly",$C942+7,"Bi-Weekly",$C942+14,"Semi-Monthly",$C942+15,"Semi-Annually",EDATE($C942,6),"Quarterly",EDATE($C942,3),""))</f>
        <v/>
      </c>
      <c r="D943" s="38" t="str">
        <f t="shared" si="73"/>
        <v/>
      </c>
      <c r="E943" s="38"/>
      <c r="F943" s="38" t="str">
        <f t="shared" si="76"/>
        <v/>
      </c>
      <c r="G943" s="38" t="str">
        <f t="shared" si="77"/>
        <v/>
      </c>
      <c r="H943" s="38" t="str">
        <f t="shared" si="78"/>
        <v/>
      </c>
      <c r="I943" s="38"/>
      <c r="J943" s="38" t="str">
        <f t="shared" si="75"/>
        <v/>
      </c>
    </row>
    <row r="944" spans="2:10" ht="20" customHeight="1" x14ac:dyDescent="0.35">
      <c r="B944" s="3" t="str">
        <f t="shared" si="74"/>
        <v/>
      </c>
      <c r="C944" s="37" t="str" cm="1">
        <f t="array" ref="C944">IF($B944="","",_xlfn.SWITCH($D$17,"Monthly",EDATE($C943,1),"Annually",EDATE($C943,12),"Weekly",$C943+7,"Bi-Weekly",$C943+14,"Semi-Monthly",$C943+15,"Semi-Annually",EDATE($C943,6),"Quarterly",EDATE($C943,3),""))</f>
        <v/>
      </c>
      <c r="D944" s="38" t="str">
        <f t="shared" si="73"/>
        <v/>
      </c>
      <c r="E944" s="38"/>
      <c r="F944" s="38" t="str">
        <f t="shared" si="76"/>
        <v/>
      </c>
      <c r="G944" s="38" t="str">
        <f t="shared" si="77"/>
        <v/>
      </c>
      <c r="H944" s="38" t="str">
        <f t="shared" si="78"/>
        <v/>
      </c>
      <c r="I944" s="38"/>
      <c r="J944" s="38" t="str">
        <f t="shared" si="75"/>
        <v/>
      </c>
    </row>
    <row r="945" spans="2:10" ht="20" customHeight="1" x14ac:dyDescent="0.35">
      <c r="B945" s="3" t="str">
        <f t="shared" si="74"/>
        <v/>
      </c>
      <c r="C945" s="37" t="str" cm="1">
        <f t="array" ref="C945">IF($B945="","",_xlfn.SWITCH($D$17,"Monthly",EDATE($C944,1),"Annually",EDATE($C944,12),"Weekly",$C944+7,"Bi-Weekly",$C944+14,"Semi-Monthly",$C944+15,"Semi-Annually",EDATE($C944,6),"Quarterly",EDATE($C944,3),""))</f>
        <v/>
      </c>
      <c r="D945" s="38" t="str">
        <f t="shared" si="73"/>
        <v/>
      </c>
      <c r="E945" s="38"/>
      <c r="F945" s="38" t="str">
        <f t="shared" si="76"/>
        <v/>
      </c>
      <c r="G945" s="38" t="str">
        <f t="shared" si="77"/>
        <v/>
      </c>
      <c r="H945" s="38" t="str">
        <f t="shared" si="78"/>
        <v/>
      </c>
      <c r="I945" s="38"/>
      <c r="J945" s="38" t="str">
        <f t="shared" si="75"/>
        <v/>
      </c>
    </row>
    <row r="946" spans="2:10" ht="20" customHeight="1" x14ac:dyDescent="0.35">
      <c r="B946" s="3" t="str">
        <f t="shared" si="74"/>
        <v/>
      </c>
      <c r="C946" s="37" t="str" cm="1">
        <f t="array" ref="C946">IF($B946="","",_xlfn.SWITCH($D$17,"Monthly",EDATE($C945,1),"Annually",EDATE($C945,12),"Weekly",$C945+7,"Bi-Weekly",$C945+14,"Semi-Monthly",$C945+15,"Semi-Annually",EDATE($C945,6),"Quarterly",EDATE($C945,3),""))</f>
        <v/>
      </c>
      <c r="D946" s="38" t="str">
        <f t="shared" si="73"/>
        <v/>
      </c>
      <c r="E946" s="38"/>
      <c r="F946" s="38" t="str">
        <f t="shared" si="76"/>
        <v/>
      </c>
      <c r="G946" s="38" t="str">
        <f t="shared" si="77"/>
        <v/>
      </c>
      <c r="H946" s="38" t="str">
        <f t="shared" si="78"/>
        <v/>
      </c>
      <c r="I946" s="38"/>
      <c r="J946" s="38" t="str">
        <f t="shared" si="75"/>
        <v/>
      </c>
    </row>
    <row r="947" spans="2:10" ht="20" customHeight="1" x14ac:dyDescent="0.35">
      <c r="B947" s="3" t="str">
        <f t="shared" si="74"/>
        <v/>
      </c>
      <c r="C947" s="37" t="str" cm="1">
        <f t="array" ref="C947">IF($B947="","",_xlfn.SWITCH($D$17,"Monthly",EDATE($C946,1),"Annually",EDATE($C946,12),"Weekly",$C946+7,"Bi-Weekly",$C946+14,"Semi-Monthly",$C946+15,"Semi-Annually",EDATE($C946,6),"Quarterly",EDATE($C946,3),""))</f>
        <v/>
      </c>
      <c r="D947" s="38" t="str">
        <f t="shared" si="73"/>
        <v/>
      </c>
      <c r="E947" s="38"/>
      <c r="F947" s="38" t="str">
        <f t="shared" si="76"/>
        <v/>
      </c>
      <c r="G947" s="38" t="str">
        <f t="shared" si="77"/>
        <v/>
      </c>
      <c r="H947" s="38" t="str">
        <f t="shared" si="78"/>
        <v/>
      </c>
      <c r="I947" s="38"/>
      <c r="J947" s="38" t="str">
        <f t="shared" si="75"/>
        <v/>
      </c>
    </row>
    <row r="948" spans="2:10" ht="20" customHeight="1" x14ac:dyDescent="0.35">
      <c r="B948" s="3" t="str">
        <f t="shared" si="74"/>
        <v/>
      </c>
      <c r="C948" s="37" t="str" cm="1">
        <f t="array" ref="C948">IF($B948="","",_xlfn.SWITCH($D$17,"Monthly",EDATE($C947,1),"Annually",EDATE($C947,12),"Weekly",$C947+7,"Bi-Weekly",$C947+14,"Semi-Monthly",$C947+15,"Semi-Annually",EDATE($C947,6),"Quarterly",EDATE($C947,3),""))</f>
        <v/>
      </c>
      <c r="D948" s="38" t="str">
        <f t="shared" si="73"/>
        <v/>
      </c>
      <c r="E948" s="38"/>
      <c r="F948" s="38" t="str">
        <f t="shared" si="76"/>
        <v/>
      </c>
      <c r="G948" s="38" t="str">
        <f t="shared" si="77"/>
        <v/>
      </c>
      <c r="H948" s="38" t="str">
        <f t="shared" si="78"/>
        <v/>
      </c>
      <c r="I948" s="38"/>
      <c r="J948" s="38" t="str">
        <f t="shared" si="75"/>
        <v/>
      </c>
    </row>
    <row r="949" spans="2:10" ht="20" customHeight="1" x14ac:dyDescent="0.35">
      <c r="B949" s="3" t="str">
        <f t="shared" si="74"/>
        <v/>
      </c>
      <c r="C949" s="37" t="str" cm="1">
        <f t="array" ref="C949">IF($B949="","",_xlfn.SWITCH($D$17,"Monthly",EDATE($C948,1),"Annually",EDATE($C948,12),"Weekly",$C948+7,"Bi-Weekly",$C948+14,"Semi-Monthly",$C948+15,"Semi-Annually",EDATE($C948,6),"Quarterly",EDATE($C948,3),""))</f>
        <v/>
      </c>
      <c r="D949" s="38" t="str">
        <f t="shared" si="73"/>
        <v/>
      </c>
      <c r="E949" s="38"/>
      <c r="F949" s="38" t="str">
        <f t="shared" si="76"/>
        <v/>
      </c>
      <c r="G949" s="38" t="str">
        <f t="shared" si="77"/>
        <v/>
      </c>
      <c r="H949" s="38" t="str">
        <f t="shared" si="78"/>
        <v/>
      </c>
      <c r="I949" s="38"/>
      <c r="J949" s="38" t="str">
        <f t="shared" si="75"/>
        <v/>
      </c>
    </row>
    <row r="950" spans="2:10" ht="20" customHeight="1" x14ac:dyDescent="0.35">
      <c r="B950" s="3" t="str">
        <f t="shared" si="74"/>
        <v/>
      </c>
      <c r="C950" s="37" t="str" cm="1">
        <f t="array" ref="C950">IF($B950="","",_xlfn.SWITCH($D$17,"Monthly",EDATE($C949,1),"Annually",EDATE($C949,12),"Weekly",$C949+7,"Bi-Weekly",$C949+14,"Semi-Monthly",$C949+15,"Semi-Annually",EDATE($C949,6),"Quarterly",EDATE($C949,3),""))</f>
        <v/>
      </c>
      <c r="D950" s="38" t="str">
        <f t="shared" si="73"/>
        <v/>
      </c>
      <c r="E950" s="38"/>
      <c r="F950" s="38" t="str">
        <f t="shared" si="76"/>
        <v/>
      </c>
      <c r="G950" s="38" t="str">
        <f t="shared" si="77"/>
        <v/>
      </c>
      <c r="H950" s="38" t="str">
        <f t="shared" si="78"/>
        <v/>
      </c>
      <c r="I950" s="38"/>
      <c r="J950" s="38" t="str">
        <f t="shared" si="75"/>
        <v/>
      </c>
    </row>
    <row r="951" spans="2:10" ht="20" customHeight="1" x14ac:dyDescent="0.35">
      <c r="B951" s="3" t="str">
        <f t="shared" si="74"/>
        <v/>
      </c>
      <c r="C951" s="37" t="str" cm="1">
        <f t="array" ref="C951">IF($B951="","",_xlfn.SWITCH($D$17,"Monthly",EDATE($C950,1),"Annually",EDATE($C950,12),"Weekly",$C950+7,"Bi-Weekly",$C950+14,"Semi-Monthly",$C950+15,"Semi-Annually",EDATE($C950,6),"Quarterly",EDATE($C950,3),""))</f>
        <v/>
      </c>
      <c r="D951" s="38" t="str">
        <f t="shared" si="73"/>
        <v/>
      </c>
      <c r="E951" s="38"/>
      <c r="F951" s="38" t="str">
        <f t="shared" si="76"/>
        <v/>
      </c>
      <c r="G951" s="38" t="str">
        <f t="shared" si="77"/>
        <v/>
      </c>
      <c r="H951" s="38" t="str">
        <f t="shared" si="78"/>
        <v/>
      </c>
      <c r="I951" s="38"/>
      <c r="J951" s="38" t="str">
        <f t="shared" si="75"/>
        <v/>
      </c>
    </row>
    <row r="952" spans="2:10" ht="20" customHeight="1" x14ac:dyDescent="0.35">
      <c r="B952" s="3" t="str">
        <f t="shared" si="74"/>
        <v/>
      </c>
      <c r="C952" s="37" t="str" cm="1">
        <f t="array" ref="C952">IF($B952="","",_xlfn.SWITCH($D$17,"Monthly",EDATE($C951,1),"Annually",EDATE($C951,12),"Weekly",$C951+7,"Bi-Weekly",$C951+14,"Semi-Monthly",$C951+15,"Semi-Annually",EDATE($C951,6),"Quarterly",EDATE($C951,3),""))</f>
        <v/>
      </c>
      <c r="D952" s="38" t="str">
        <f t="shared" si="73"/>
        <v/>
      </c>
      <c r="E952" s="38"/>
      <c r="F952" s="38" t="str">
        <f t="shared" si="76"/>
        <v/>
      </c>
      <c r="G952" s="38" t="str">
        <f t="shared" si="77"/>
        <v/>
      </c>
      <c r="H952" s="38" t="str">
        <f t="shared" si="78"/>
        <v/>
      </c>
      <c r="I952" s="38"/>
      <c r="J952" s="38" t="str">
        <f t="shared" si="75"/>
        <v/>
      </c>
    </row>
    <row r="953" spans="2:10" ht="20" customHeight="1" x14ac:dyDescent="0.35">
      <c r="B953" s="3" t="str">
        <f t="shared" si="74"/>
        <v/>
      </c>
      <c r="C953" s="37" t="str" cm="1">
        <f t="array" ref="C953">IF($B953="","",_xlfn.SWITCH($D$17,"Monthly",EDATE($C952,1),"Annually",EDATE($C952,12),"Weekly",$C952+7,"Bi-Weekly",$C952+14,"Semi-Monthly",$C952+15,"Semi-Annually",EDATE($C952,6),"Quarterly",EDATE($C952,3),""))</f>
        <v/>
      </c>
      <c r="D953" s="38" t="str">
        <f t="shared" si="73"/>
        <v/>
      </c>
      <c r="E953" s="38"/>
      <c r="F953" s="38" t="str">
        <f t="shared" si="76"/>
        <v/>
      </c>
      <c r="G953" s="38" t="str">
        <f t="shared" si="77"/>
        <v/>
      </c>
      <c r="H953" s="38" t="str">
        <f t="shared" si="78"/>
        <v/>
      </c>
      <c r="I953" s="38"/>
      <c r="J953" s="38" t="str">
        <f t="shared" si="75"/>
        <v/>
      </c>
    </row>
    <row r="954" spans="2:10" ht="20" customHeight="1" x14ac:dyDescent="0.35">
      <c r="B954" s="3" t="str">
        <f t="shared" si="74"/>
        <v/>
      </c>
      <c r="C954" s="37" t="str" cm="1">
        <f t="array" ref="C954">IF($B954="","",_xlfn.SWITCH($D$17,"Monthly",EDATE($C953,1),"Annually",EDATE($C953,12),"Weekly",$C953+7,"Bi-Weekly",$C953+14,"Semi-Monthly",$C953+15,"Semi-Annually",EDATE($C953,6),"Quarterly",EDATE($C953,3),""))</f>
        <v/>
      </c>
      <c r="D954" s="38" t="str">
        <f t="shared" si="73"/>
        <v/>
      </c>
      <c r="E954" s="38"/>
      <c r="F954" s="38" t="str">
        <f t="shared" si="76"/>
        <v/>
      </c>
      <c r="G954" s="38" t="str">
        <f t="shared" si="77"/>
        <v/>
      </c>
      <c r="H954" s="38" t="str">
        <f t="shared" si="78"/>
        <v/>
      </c>
      <c r="I954" s="38"/>
      <c r="J954" s="38" t="str">
        <f t="shared" si="75"/>
        <v/>
      </c>
    </row>
    <row r="955" spans="2:10" ht="20" customHeight="1" x14ac:dyDescent="0.35">
      <c r="B955" s="3" t="str">
        <f t="shared" si="74"/>
        <v/>
      </c>
      <c r="C955" s="37" t="str" cm="1">
        <f t="array" ref="C955">IF($B955="","",_xlfn.SWITCH($D$17,"Monthly",EDATE($C954,1),"Annually",EDATE($C954,12),"Weekly",$C954+7,"Bi-Weekly",$C954+14,"Semi-Monthly",$C954+15,"Semi-Annually",EDATE($C954,6),"Quarterly",EDATE($C954,3),""))</f>
        <v/>
      </c>
      <c r="D955" s="38" t="str">
        <f t="shared" si="73"/>
        <v/>
      </c>
      <c r="E955" s="38"/>
      <c r="F955" s="38" t="str">
        <f t="shared" si="76"/>
        <v/>
      </c>
      <c r="G955" s="38" t="str">
        <f t="shared" si="77"/>
        <v/>
      </c>
      <c r="H955" s="38" t="str">
        <f t="shared" si="78"/>
        <v/>
      </c>
      <c r="I955" s="38"/>
      <c r="J955" s="38" t="str">
        <f t="shared" si="75"/>
        <v/>
      </c>
    </row>
    <row r="956" spans="2:10" ht="20" customHeight="1" x14ac:dyDescent="0.35">
      <c r="B956" s="3" t="str">
        <f t="shared" si="74"/>
        <v/>
      </c>
      <c r="C956" s="37" t="str" cm="1">
        <f t="array" ref="C956">IF($B956="","",_xlfn.SWITCH($D$17,"Monthly",EDATE($C955,1),"Annually",EDATE($C955,12),"Weekly",$C955+7,"Bi-Weekly",$C955+14,"Semi-Monthly",$C955+15,"Semi-Annually",EDATE($C955,6),"Quarterly",EDATE($C955,3),""))</f>
        <v/>
      </c>
      <c r="D956" s="38" t="str">
        <f t="shared" si="73"/>
        <v/>
      </c>
      <c r="E956" s="38"/>
      <c r="F956" s="38" t="str">
        <f t="shared" si="76"/>
        <v/>
      </c>
      <c r="G956" s="38" t="str">
        <f t="shared" si="77"/>
        <v/>
      </c>
      <c r="H956" s="38" t="str">
        <f t="shared" si="78"/>
        <v/>
      </c>
      <c r="I956" s="38"/>
      <c r="J956" s="38" t="str">
        <f t="shared" si="75"/>
        <v/>
      </c>
    </row>
    <row r="957" spans="2:10" ht="20" customHeight="1" x14ac:dyDescent="0.35">
      <c r="B957" s="3" t="str">
        <f t="shared" si="74"/>
        <v/>
      </c>
      <c r="C957" s="37" t="str" cm="1">
        <f t="array" ref="C957">IF($B957="","",_xlfn.SWITCH($D$17,"Monthly",EDATE($C956,1),"Annually",EDATE($C956,12),"Weekly",$C956+7,"Bi-Weekly",$C956+14,"Semi-Monthly",$C956+15,"Semi-Annually",EDATE($C956,6),"Quarterly",EDATE($C956,3),""))</f>
        <v/>
      </c>
      <c r="D957" s="38" t="str">
        <f t="shared" si="73"/>
        <v/>
      </c>
      <c r="E957" s="38"/>
      <c r="F957" s="38" t="str">
        <f t="shared" si="76"/>
        <v/>
      </c>
      <c r="G957" s="38" t="str">
        <f t="shared" si="77"/>
        <v/>
      </c>
      <c r="H957" s="38" t="str">
        <f t="shared" si="78"/>
        <v/>
      </c>
      <c r="I957" s="38"/>
      <c r="J957" s="38" t="str">
        <f t="shared" si="75"/>
        <v/>
      </c>
    </row>
    <row r="958" spans="2:10" ht="20" customHeight="1" x14ac:dyDescent="0.35">
      <c r="B958" s="3" t="str">
        <f t="shared" si="74"/>
        <v/>
      </c>
      <c r="C958" s="37" t="str" cm="1">
        <f t="array" ref="C958">IF($B958="","",_xlfn.SWITCH($D$17,"Monthly",EDATE($C957,1),"Annually",EDATE($C957,12),"Weekly",$C957+7,"Bi-Weekly",$C957+14,"Semi-Monthly",$C957+15,"Semi-Annually",EDATE($C957,6),"Quarterly",EDATE($C957,3),""))</f>
        <v/>
      </c>
      <c r="D958" s="38" t="str">
        <f t="shared" si="73"/>
        <v/>
      </c>
      <c r="E958" s="38"/>
      <c r="F958" s="38" t="str">
        <f t="shared" si="76"/>
        <v/>
      </c>
      <c r="G958" s="38" t="str">
        <f t="shared" si="77"/>
        <v/>
      </c>
      <c r="H958" s="38" t="str">
        <f t="shared" si="78"/>
        <v/>
      </c>
      <c r="I958" s="38"/>
      <c r="J958" s="38" t="str">
        <f t="shared" si="75"/>
        <v/>
      </c>
    </row>
    <row r="959" spans="2:10" ht="20" customHeight="1" x14ac:dyDescent="0.35">
      <c r="B959" s="3" t="str">
        <f t="shared" si="74"/>
        <v/>
      </c>
      <c r="C959" s="37" t="str" cm="1">
        <f t="array" ref="C959">IF($B959="","",_xlfn.SWITCH($D$17,"Monthly",EDATE($C958,1),"Annually",EDATE($C958,12),"Weekly",$C958+7,"Bi-Weekly",$C958+14,"Semi-Monthly",$C958+15,"Semi-Annually",EDATE($C958,6),"Quarterly",EDATE($C958,3),""))</f>
        <v/>
      </c>
      <c r="D959" s="38" t="str">
        <f t="shared" si="73"/>
        <v/>
      </c>
      <c r="E959" s="38"/>
      <c r="F959" s="38" t="str">
        <f t="shared" si="76"/>
        <v/>
      </c>
      <c r="G959" s="38" t="str">
        <f t="shared" si="77"/>
        <v/>
      </c>
      <c r="H959" s="38" t="str">
        <f t="shared" si="78"/>
        <v/>
      </c>
      <c r="I959" s="38"/>
      <c r="J959" s="38" t="str">
        <f t="shared" si="75"/>
        <v/>
      </c>
    </row>
    <row r="960" spans="2:10" ht="20" customHeight="1" x14ac:dyDescent="0.35">
      <c r="B960" s="3" t="str">
        <f t="shared" si="74"/>
        <v/>
      </c>
      <c r="C960" s="37" t="str" cm="1">
        <f t="array" ref="C960">IF($B960="","",_xlfn.SWITCH($D$17,"Monthly",EDATE($C959,1),"Annually",EDATE($C959,12),"Weekly",$C959+7,"Bi-Weekly",$C959+14,"Semi-Monthly",$C959+15,"Semi-Annually",EDATE($C959,6),"Quarterly",EDATE($C959,3),""))</f>
        <v/>
      </c>
      <c r="D960" s="38" t="str">
        <f t="shared" si="73"/>
        <v/>
      </c>
      <c r="E960" s="38"/>
      <c r="F960" s="38" t="str">
        <f t="shared" si="76"/>
        <v/>
      </c>
      <c r="G960" s="38" t="str">
        <f t="shared" si="77"/>
        <v/>
      </c>
      <c r="H960" s="38" t="str">
        <f t="shared" si="78"/>
        <v/>
      </c>
      <c r="I960" s="38"/>
      <c r="J960" s="38" t="str">
        <f t="shared" si="75"/>
        <v/>
      </c>
    </row>
    <row r="961" spans="2:10" ht="20" customHeight="1" x14ac:dyDescent="0.35">
      <c r="B961" s="3" t="str">
        <f t="shared" si="74"/>
        <v/>
      </c>
      <c r="C961" s="37" t="str" cm="1">
        <f t="array" ref="C961">IF($B961="","",_xlfn.SWITCH($D$17,"Monthly",EDATE($C960,1),"Annually",EDATE($C960,12),"Weekly",$C960+7,"Bi-Weekly",$C960+14,"Semi-Monthly",$C960+15,"Semi-Annually",EDATE($C960,6),"Quarterly",EDATE($C960,3),""))</f>
        <v/>
      </c>
      <c r="D961" s="38" t="str">
        <f t="shared" si="73"/>
        <v/>
      </c>
      <c r="E961" s="38"/>
      <c r="F961" s="38" t="str">
        <f t="shared" si="76"/>
        <v/>
      </c>
      <c r="G961" s="38" t="str">
        <f t="shared" si="77"/>
        <v/>
      </c>
      <c r="H961" s="38" t="str">
        <f t="shared" si="78"/>
        <v/>
      </c>
      <c r="I961" s="38"/>
      <c r="J961" s="38" t="str">
        <f t="shared" si="75"/>
        <v/>
      </c>
    </row>
    <row r="962" spans="2:10" ht="20" customHeight="1" x14ac:dyDescent="0.35">
      <c r="B962" s="3" t="str">
        <f t="shared" si="74"/>
        <v/>
      </c>
      <c r="C962" s="37" t="str" cm="1">
        <f t="array" ref="C962">IF($B962="","",_xlfn.SWITCH($D$17,"Monthly",EDATE($C961,1),"Annually",EDATE($C961,12),"Weekly",$C961+7,"Bi-Weekly",$C961+14,"Semi-Monthly",$C961+15,"Semi-Annually",EDATE($C961,6),"Quarterly",EDATE($C961,3),""))</f>
        <v/>
      </c>
      <c r="D962" s="38" t="str">
        <f t="shared" si="73"/>
        <v/>
      </c>
      <c r="E962" s="38"/>
      <c r="F962" s="38" t="str">
        <f t="shared" si="76"/>
        <v/>
      </c>
      <c r="G962" s="38" t="str">
        <f t="shared" si="77"/>
        <v/>
      </c>
      <c r="H962" s="38" t="str">
        <f t="shared" si="78"/>
        <v/>
      </c>
      <c r="I962" s="38"/>
      <c r="J962" s="38" t="str">
        <f t="shared" si="75"/>
        <v/>
      </c>
    </row>
    <row r="963" spans="2:10" ht="20" customHeight="1" x14ac:dyDescent="0.35">
      <c r="B963" s="3" t="str">
        <f t="shared" si="74"/>
        <v/>
      </c>
      <c r="C963" s="37" t="str" cm="1">
        <f t="array" ref="C963">IF($B963="","",_xlfn.SWITCH($D$17,"Monthly",EDATE($C962,1),"Annually",EDATE($C962,12),"Weekly",$C962+7,"Bi-Weekly",$C962+14,"Semi-Monthly",$C962+15,"Semi-Annually",EDATE($C962,6),"Quarterly",EDATE($C962,3),""))</f>
        <v/>
      </c>
      <c r="D963" s="38" t="str">
        <f t="shared" si="73"/>
        <v/>
      </c>
      <c r="E963" s="38"/>
      <c r="F963" s="38" t="str">
        <f t="shared" si="76"/>
        <v/>
      </c>
      <c r="G963" s="38" t="str">
        <f t="shared" si="77"/>
        <v/>
      </c>
      <c r="H963" s="38" t="str">
        <f t="shared" si="78"/>
        <v/>
      </c>
      <c r="I963" s="38"/>
      <c r="J963" s="38" t="str">
        <f t="shared" si="75"/>
        <v/>
      </c>
    </row>
    <row r="964" spans="2:10" ht="20" customHeight="1" x14ac:dyDescent="0.35">
      <c r="B964" s="3" t="str">
        <f t="shared" si="74"/>
        <v/>
      </c>
      <c r="C964" s="37" t="str" cm="1">
        <f t="array" ref="C964">IF($B964="","",_xlfn.SWITCH($D$17,"Monthly",EDATE($C963,1),"Annually",EDATE($C963,12),"Weekly",$C963+7,"Bi-Weekly",$C963+14,"Semi-Monthly",$C963+15,"Semi-Annually",EDATE($C963,6),"Quarterly",EDATE($C963,3),""))</f>
        <v/>
      </c>
      <c r="D964" s="38" t="str">
        <f t="shared" si="73"/>
        <v/>
      </c>
      <c r="E964" s="38"/>
      <c r="F964" s="38" t="str">
        <f t="shared" si="76"/>
        <v/>
      </c>
      <c r="G964" s="38" t="str">
        <f t="shared" si="77"/>
        <v/>
      </c>
      <c r="H964" s="38" t="str">
        <f t="shared" si="78"/>
        <v/>
      </c>
      <c r="I964" s="38"/>
      <c r="J964" s="38" t="str">
        <f t="shared" si="75"/>
        <v/>
      </c>
    </row>
    <row r="965" spans="2:10" ht="20" customHeight="1" x14ac:dyDescent="0.35">
      <c r="B965" s="3" t="str">
        <f t="shared" si="74"/>
        <v/>
      </c>
      <c r="C965" s="37" t="str" cm="1">
        <f t="array" ref="C965">IF($B965="","",_xlfn.SWITCH($D$17,"Monthly",EDATE($C964,1),"Annually",EDATE($C964,12),"Weekly",$C964+7,"Bi-Weekly",$C964+14,"Semi-Monthly",$C964+15,"Semi-Annually",EDATE($C964,6),"Quarterly",EDATE($C964,3),""))</f>
        <v/>
      </c>
      <c r="D965" s="38" t="str">
        <f t="shared" si="73"/>
        <v/>
      </c>
      <c r="E965" s="38"/>
      <c r="F965" s="38" t="str">
        <f t="shared" si="76"/>
        <v/>
      </c>
      <c r="G965" s="38" t="str">
        <f t="shared" si="77"/>
        <v/>
      </c>
      <c r="H965" s="38" t="str">
        <f t="shared" si="78"/>
        <v/>
      </c>
      <c r="I965" s="38"/>
      <c r="J965" s="38" t="str">
        <f t="shared" si="75"/>
        <v/>
      </c>
    </row>
    <row r="966" spans="2:10" ht="20" customHeight="1" x14ac:dyDescent="0.35">
      <c r="B966" s="3" t="str">
        <f t="shared" si="74"/>
        <v/>
      </c>
      <c r="C966" s="37" t="str" cm="1">
        <f t="array" ref="C966">IF($B966="","",_xlfn.SWITCH($D$17,"Monthly",EDATE($C965,1),"Annually",EDATE($C965,12),"Weekly",$C965+7,"Bi-Weekly",$C965+14,"Semi-Monthly",$C965+15,"Semi-Annually",EDATE($C965,6),"Quarterly",EDATE($C965,3),""))</f>
        <v/>
      </c>
      <c r="D966" s="38" t="str">
        <f t="shared" si="73"/>
        <v/>
      </c>
      <c r="E966" s="38"/>
      <c r="F966" s="38" t="str">
        <f t="shared" si="76"/>
        <v/>
      </c>
      <c r="G966" s="38" t="str">
        <f t="shared" si="77"/>
        <v/>
      </c>
      <c r="H966" s="38" t="str">
        <f t="shared" si="78"/>
        <v/>
      </c>
      <c r="I966" s="38"/>
      <c r="J966" s="38" t="str">
        <f t="shared" si="75"/>
        <v/>
      </c>
    </row>
    <row r="967" spans="2:10" ht="20" customHeight="1" x14ac:dyDescent="0.35">
      <c r="B967" s="3" t="str">
        <f t="shared" si="74"/>
        <v/>
      </c>
      <c r="C967" s="37" t="str" cm="1">
        <f t="array" ref="C967">IF($B967="","",_xlfn.SWITCH($D$17,"Monthly",EDATE($C966,1),"Annually",EDATE($C966,12),"Weekly",$C966+7,"Bi-Weekly",$C966+14,"Semi-Monthly",$C966+15,"Semi-Annually",EDATE($C966,6),"Quarterly",EDATE($C966,3),""))</f>
        <v/>
      </c>
      <c r="D967" s="38" t="str">
        <f t="shared" si="73"/>
        <v/>
      </c>
      <c r="E967" s="38"/>
      <c r="F967" s="38" t="str">
        <f t="shared" si="76"/>
        <v/>
      </c>
      <c r="G967" s="38" t="str">
        <f t="shared" si="77"/>
        <v/>
      </c>
      <c r="H967" s="38" t="str">
        <f t="shared" si="78"/>
        <v/>
      </c>
      <c r="I967" s="38"/>
      <c r="J967" s="38" t="str">
        <f t="shared" si="75"/>
        <v/>
      </c>
    </row>
    <row r="968" spans="2:10" ht="20" customHeight="1" x14ac:dyDescent="0.35">
      <c r="B968" s="3" t="str">
        <f t="shared" si="74"/>
        <v/>
      </c>
      <c r="C968" s="37" t="str" cm="1">
        <f t="array" ref="C968">IF($B968="","",_xlfn.SWITCH($D$17,"Monthly",EDATE($C967,1),"Annually",EDATE($C967,12),"Weekly",$C967+7,"Bi-Weekly",$C967+14,"Semi-Monthly",$C967+15,"Semi-Annually",EDATE($C967,6),"Quarterly",EDATE($C967,3),""))</f>
        <v/>
      </c>
      <c r="D968" s="38" t="str">
        <f t="shared" si="73"/>
        <v/>
      </c>
      <c r="E968" s="38"/>
      <c r="F968" s="38" t="str">
        <f t="shared" si="76"/>
        <v/>
      </c>
      <c r="G968" s="38" t="str">
        <f t="shared" si="77"/>
        <v/>
      </c>
      <c r="H968" s="38" t="str">
        <f t="shared" si="78"/>
        <v/>
      </c>
      <c r="I968" s="38"/>
      <c r="J968" s="38" t="str">
        <f t="shared" si="75"/>
        <v/>
      </c>
    </row>
    <row r="969" spans="2:10" ht="20" customHeight="1" x14ac:dyDescent="0.35">
      <c r="B969" s="3" t="str">
        <f t="shared" si="74"/>
        <v/>
      </c>
      <c r="C969" s="37" t="str" cm="1">
        <f t="array" ref="C969">IF($B969="","",_xlfn.SWITCH($D$17,"Monthly",EDATE($C968,1),"Annually",EDATE($C968,12),"Weekly",$C968+7,"Bi-Weekly",$C968+14,"Semi-Monthly",$C968+15,"Semi-Annually",EDATE($C968,6),"Quarterly",EDATE($C968,3),""))</f>
        <v/>
      </c>
      <c r="D969" s="38" t="str">
        <f t="shared" si="73"/>
        <v/>
      </c>
      <c r="E969" s="38"/>
      <c r="F969" s="38" t="str">
        <f t="shared" si="76"/>
        <v/>
      </c>
      <c r="G969" s="38" t="str">
        <f t="shared" si="77"/>
        <v/>
      </c>
      <c r="H969" s="38" t="str">
        <f t="shared" si="78"/>
        <v/>
      </c>
      <c r="I969" s="38"/>
      <c r="J969" s="38" t="str">
        <f t="shared" si="75"/>
        <v/>
      </c>
    </row>
    <row r="970" spans="2:10" ht="20" customHeight="1" x14ac:dyDescent="0.35">
      <c r="B970" s="3" t="str">
        <f t="shared" si="74"/>
        <v/>
      </c>
      <c r="C970" s="37" t="str" cm="1">
        <f t="array" ref="C970">IF($B970="","",_xlfn.SWITCH($D$17,"Monthly",EDATE($C969,1),"Annually",EDATE($C969,12),"Weekly",$C969+7,"Bi-Weekly",$C969+14,"Semi-Monthly",$C969+15,"Semi-Annually",EDATE($C969,6),"Quarterly",EDATE($C969,3),""))</f>
        <v/>
      </c>
      <c r="D970" s="38" t="str">
        <f t="shared" si="73"/>
        <v/>
      </c>
      <c r="E970" s="38"/>
      <c r="F970" s="38" t="str">
        <f t="shared" si="76"/>
        <v/>
      </c>
      <c r="G970" s="38" t="str">
        <f t="shared" si="77"/>
        <v/>
      </c>
      <c r="H970" s="38" t="str">
        <f t="shared" si="78"/>
        <v/>
      </c>
      <c r="I970" s="38"/>
      <c r="J970" s="38" t="str">
        <f t="shared" si="75"/>
        <v/>
      </c>
    </row>
    <row r="971" spans="2:10" ht="20" customHeight="1" x14ac:dyDescent="0.35">
      <c r="B971" s="3" t="str">
        <f t="shared" si="74"/>
        <v/>
      </c>
      <c r="C971" s="37" t="str" cm="1">
        <f t="array" ref="C971">IF($B971="","",_xlfn.SWITCH($D$17,"Monthly",EDATE($C970,1),"Annually",EDATE($C970,12),"Weekly",$C970+7,"Bi-Weekly",$C970+14,"Semi-Monthly",$C970+15,"Semi-Annually",EDATE($C970,6),"Quarterly",EDATE($C970,3),""))</f>
        <v/>
      </c>
      <c r="D971" s="38" t="str">
        <f t="shared" si="73"/>
        <v/>
      </c>
      <c r="E971" s="38"/>
      <c r="F971" s="38" t="str">
        <f t="shared" si="76"/>
        <v/>
      </c>
      <c r="G971" s="38" t="str">
        <f t="shared" si="77"/>
        <v/>
      </c>
      <c r="H971" s="38" t="str">
        <f t="shared" si="78"/>
        <v/>
      </c>
      <c r="I971" s="38"/>
      <c r="J971" s="38" t="str">
        <f t="shared" si="75"/>
        <v/>
      </c>
    </row>
    <row r="972" spans="2:10" ht="20" customHeight="1" x14ac:dyDescent="0.35">
      <c r="B972" s="3" t="str">
        <f t="shared" si="74"/>
        <v/>
      </c>
      <c r="C972" s="37" t="str" cm="1">
        <f t="array" ref="C972">IF($B972="","",_xlfn.SWITCH($D$17,"Monthly",EDATE($C971,1),"Annually",EDATE($C971,12),"Weekly",$C971+7,"Bi-Weekly",$C971+14,"Semi-Monthly",$C971+15,"Semi-Annually",EDATE($C971,6),"Quarterly",EDATE($C971,3),""))</f>
        <v/>
      </c>
      <c r="D972" s="38" t="str">
        <f t="shared" si="73"/>
        <v/>
      </c>
      <c r="E972" s="38"/>
      <c r="F972" s="38" t="str">
        <f t="shared" si="76"/>
        <v/>
      </c>
      <c r="G972" s="38" t="str">
        <f t="shared" si="77"/>
        <v/>
      </c>
      <c r="H972" s="38" t="str">
        <f t="shared" si="78"/>
        <v/>
      </c>
      <c r="I972" s="38"/>
      <c r="J972" s="38" t="str">
        <f t="shared" si="75"/>
        <v/>
      </c>
    </row>
    <row r="973" spans="2:10" ht="20" customHeight="1" x14ac:dyDescent="0.35">
      <c r="B973" s="3" t="str">
        <f t="shared" si="74"/>
        <v/>
      </c>
      <c r="C973" s="37" t="str" cm="1">
        <f t="array" ref="C973">IF($B973="","",_xlfn.SWITCH($D$17,"Monthly",EDATE($C972,1),"Annually",EDATE($C972,12),"Weekly",$C972+7,"Bi-Weekly",$C972+14,"Semi-Monthly",$C972+15,"Semi-Annually",EDATE($C972,6),"Quarterly",EDATE($C972,3),""))</f>
        <v/>
      </c>
      <c r="D973" s="38" t="str">
        <f t="shared" si="73"/>
        <v/>
      </c>
      <c r="E973" s="38"/>
      <c r="F973" s="38" t="str">
        <f t="shared" si="76"/>
        <v/>
      </c>
      <c r="G973" s="38" t="str">
        <f t="shared" si="77"/>
        <v/>
      </c>
      <c r="H973" s="38" t="str">
        <f t="shared" si="78"/>
        <v/>
      </c>
      <c r="I973" s="38"/>
      <c r="J973" s="38" t="str">
        <f t="shared" si="75"/>
        <v/>
      </c>
    </row>
    <row r="974" spans="2:10" ht="20" customHeight="1" x14ac:dyDescent="0.35">
      <c r="B974" s="3" t="str">
        <f t="shared" si="74"/>
        <v/>
      </c>
      <c r="C974" s="37" t="str" cm="1">
        <f t="array" ref="C974">IF($B974="","",_xlfn.SWITCH($D$17,"Monthly",EDATE($C973,1),"Annually",EDATE($C973,12),"Weekly",$C973+7,"Bi-Weekly",$C973+14,"Semi-Monthly",$C973+15,"Semi-Annually",EDATE($C973,6),"Quarterly",EDATE($C973,3),""))</f>
        <v/>
      </c>
      <c r="D974" s="38" t="str">
        <f t="shared" si="73"/>
        <v/>
      </c>
      <c r="E974" s="38"/>
      <c r="F974" s="38" t="str">
        <f t="shared" si="76"/>
        <v/>
      </c>
      <c r="G974" s="38" t="str">
        <f t="shared" si="77"/>
        <v/>
      </c>
      <c r="H974" s="38" t="str">
        <f t="shared" si="78"/>
        <v/>
      </c>
      <c r="I974" s="38"/>
      <c r="J974" s="38" t="str">
        <f t="shared" si="75"/>
        <v/>
      </c>
    </row>
    <row r="975" spans="2:10" ht="20" customHeight="1" x14ac:dyDescent="0.35">
      <c r="B975" s="3" t="str">
        <f t="shared" si="74"/>
        <v/>
      </c>
      <c r="C975" s="37" t="str" cm="1">
        <f t="array" ref="C975">IF($B975="","",_xlfn.SWITCH($D$17,"Monthly",EDATE($C974,1),"Annually",EDATE($C974,12),"Weekly",$C974+7,"Bi-Weekly",$C974+14,"Semi-Monthly",$C974+15,"Semi-Annually",EDATE($C974,6),"Quarterly",EDATE($C974,3),""))</f>
        <v/>
      </c>
      <c r="D975" s="38" t="str">
        <f t="shared" si="73"/>
        <v/>
      </c>
      <c r="E975" s="38"/>
      <c r="F975" s="38" t="str">
        <f t="shared" si="76"/>
        <v/>
      </c>
      <c r="G975" s="38" t="str">
        <f t="shared" si="77"/>
        <v/>
      </c>
      <c r="H975" s="38" t="str">
        <f t="shared" si="78"/>
        <v/>
      </c>
      <c r="I975" s="38"/>
      <c r="J975" s="38" t="str">
        <f t="shared" si="75"/>
        <v/>
      </c>
    </row>
    <row r="976" spans="2:10" ht="20" customHeight="1" x14ac:dyDescent="0.35">
      <c r="B976" s="3" t="str">
        <f t="shared" si="74"/>
        <v/>
      </c>
      <c r="C976" s="37" t="str" cm="1">
        <f t="array" ref="C976">IF($B976="","",_xlfn.SWITCH($D$17,"Monthly",EDATE($C975,1),"Annually",EDATE($C975,12),"Weekly",$C975+7,"Bi-Weekly",$C975+14,"Semi-Monthly",$C975+15,"Semi-Annually",EDATE($C975,6),"Quarterly",EDATE($C975,3),""))</f>
        <v/>
      </c>
      <c r="D976" s="38" t="str">
        <f t="shared" si="73"/>
        <v/>
      </c>
      <c r="E976" s="38"/>
      <c r="F976" s="38" t="str">
        <f t="shared" si="76"/>
        <v/>
      </c>
      <c r="G976" s="38" t="str">
        <f t="shared" si="77"/>
        <v/>
      </c>
      <c r="H976" s="38" t="str">
        <f t="shared" si="78"/>
        <v/>
      </c>
      <c r="I976" s="38"/>
      <c r="J976" s="38" t="str">
        <f t="shared" si="75"/>
        <v/>
      </c>
    </row>
    <row r="977" spans="2:10" ht="20" customHeight="1" x14ac:dyDescent="0.35">
      <c r="B977" s="3" t="str">
        <f t="shared" si="74"/>
        <v/>
      </c>
      <c r="C977" s="37" t="str" cm="1">
        <f t="array" ref="C977">IF($B977="","",_xlfn.SWITCH($D$17,"Monthly",EDATE($C976,1),"Annually",EDATE($C976,12),"Weekly",$C976+7,"Bi-Weekly",$C976+14,"Semi-Monthly",$C976+15,"Semi-Annually",EDATE($C976,6),"Quarterly",EDATE($C976,3),""))</f>
        <v/>
      </c>
      <c r="D977" s="38" t="str">
        <f t="shared" si="73"/>
        <v/>
      </c>
      <c r="E977" s="38"/>
      <c r="F977" s="38" t="str">
        <f t="shared" si="76"/>
        <v/>
      </c>
      <c r="G977" s="38" t="str">
        <f t="shared" si="77"/>
        <v/>
      </c>
      <c r="H977" s="38" t="str">
        <f t="shared" si="78"/>
        <v/>
      </c>
      <c r="I977" s="38"/>
      <c r="J977" s="38" t="str">
        <f t="shared" si="75"/>
        <v/>
      </c>
    </row>
    <row r="978" spans="2:10" ht="20" customHeight="1" x14ac:dyDescent="0.35">
      <c r="B978" s="3" t="str">
        <f t="shared" si="74"/>
        <v/>
      </c>
      <c r="C978" s="37" t="str" cm="1">
        <f t="array" ref="C978">IF($B978="","",_xlfn.SWITCH($D$17,"Monthly",EDATE($C977,1),"Annually",EDATE($C977,12),"Weekly",$C977+7,"Bi-Weekly",$C977+14,"Semi-Monthly",$C977+15,"Semi-Annually",EDATE($C977,6),"Quarterly",EDATE($C977,3),""))</f>
        <v/>
      </c>
      <c r="D978" s="38" t="str">
        <f t="shared" si="73"/>
        <v/>
      </c>
      <c r="E978" s="38"/>
      <c r="F978" s="38" t="str">
        <f t="shared" si="76"/>
        <v/>
      </c>
      <c r="G978" s="38" t="str">
        <f t="shared" si="77"/>
        <v/>
      </c>
      <c r="H978" s="38" t="str">
        <f t="shared" si="78"/>
        <v/>
      </c>
      <c r="I978" s="38"/>
      <c r="J978" s="38" t="str">
        <f t="shared" si="75"/>
        <v/>
      </c>
    </row>
    <row r="979" spans="2:10" ht="20" customHeight="1" x14ac:dyDescent="0.35">
      <c r="B979" s="3" t="str">
        <f t="shared" si="74"/>
        <v/>
      </c>
      <c r="C979" s="37" t="str" cm="1">
        <f t="array" ref="C979">IF($B979="","",_xlfn.SWITCH($D$17,"Monthly",EDATE($C978,1),"Annually",EDATE($C978,12),"Weekly",$C978+7,"Bi-Weekly",$C978+14,"Semi-Monthly",$C978+15,"Semi-Annually",EDATE($C978,6),"Quarterly",EDATE($C978,3),""))</f>
        <v/>
      </c>
      <c r="D979" s="38" t="str">
        <f t="shared" si="73"/>
        <v/>
      </c>
      <c r="E979" s="38"/>
      <c r="F979" s="38" t="str">
        <f t="shared" si="76"/>
        <v/>
      </c>
      <c r="G979" s="38" t="str">
        <f t="shared" si="77"/>
        <v/>
      </c>
      <c r="H979" s="38" t="str">
        <f t="shared" si="78"/>
        <v/>
      </c>
      <c r="I979" s="38"/>
      <c r="J979" s="38" t="str">
        <f t="shared" si="75"/>
        <v/>
      </c>
    </row>
    <row r="980" spans="2:10" ht="20" customHeight="1" x14ac:dyDescent="0.35">
      <c r="B980" s="3" t="str">
        <f t="shared" si="74"/>
        <v/>
      </c>
      <c r="C980" s="37" t="str" cm="1">
        <f t="array" ref="C980">IF($B980="","",_xlfn.SWITCH($D$17,"Monthly",EDATE($C979,1),"Annually",EDATE($C979,12),"Weekly",$C979+7,"Bi-Weekly",$C979+14,"Semi-Monthly",$C979+15,"Semi-Annually",EDATE($C979,6),"Quarterly",EDATE($C979,3),""))</f>
        <v/>
      </c>
      <c r="D980" s="38" t="str">
        <f t="shared" si="73"/>
        <v/>
      </c>
      <c r="E980" s="38"/>
      <c r="F980" s="38" t="str">
        <f t="shared" si="76"/>
        <v/>
      </c>
      <c r="G980" s="38" t="str">
        <f t="shared" si="77"/>
        <v/>
      </c>
      <c r="H980" s="38" t="str">
        <f t="shared" si="78"/>
        <v/>
      </c>
      <c r="I980" s="38"/>
      <c r="J980" s="38" t="str">
        <f t="shared" si="75"/>
        <v/>
      </c>
    </row>
    <row r="981" spans="2:10" ht="20" customHeight="1" x14ac:dyDescent="0.35">
      <c r="B981" s="3" t="str">
        <f t="shared" si="74"/>
        <v/>
      </c>
      <c r="C981" s="37" t="str" cm="1">
        <f t="array" ref="C981">IF($B981="","",_xlfn.SWITCH($D$17,"Monthly",EDATE($C980,1),"Annually",EDATE($C980,12),"Weekly",$C980+7,"Bi-Weekly",$C980+14,"Semi-Monthly",$C980+15,"Semi-Annually",EDATE($C980,6),"Quarterly",EDATE($C980,3),""))</f>
        <v/>
      </c>
      <c r="D981" s="38" t="str">
        <f t="shared" si="73"/>
        <v/>
      </c>
      <c r="E981" s="38"/>
      <c r="F981" s="38" t="str">
        <f t="shared" si="76"/>
        <v/>
      </c>
      <c r="G981" s="38" t="str">
        <f t="shared" si="77"/>
        <v/>
      </c>
      <c r="H981" s="38" t="str">
        <f t="shared" si="78"/>
        <v/>
      </c>
      <c r="I981" s="38"/>
      <c r="J981" s="38" t="str">
        <f t="shared" si="75"/>
        <v/>
      </c>
    </row>
    <row r="982" spans="2:10" ht="20" customHeight="1" x14ac:dyDescent="0.35">
      <c r="B982" s="3" t="str">
        <f t="shared" si="74"/>
        <v/>
      </c>
      <c r="C982" s="37" t="str" cm="1">
        <f t="array" ref="C982">IF($B982="","",_xlfn.SWITCH($D$17,"Monthly",EDATE($C981,1),"Annually",EDATE($C981,12),"Weekly",$C981+7,"Bi-Weekly",$C981+14,"Semi-Monthly",$C981+15,"Semi-Annually",EDATE($C981,6),"Quarterly",EDATE($C981,3),""))</f>
        <v/>
      </c>
      <c r="D982" s="38" t="str">
        <f t="shared" si="73"/>
        <v/>
      </c>
      <c r="E982" s="38"/>
      <c r="F982" s="38" t="str">
        <f t="shared" si="76"/>
        <v/>
      </c>
      <c r="G982" s="38" t="str">
        <f t="shared" si="77"/>
        <v/>
      </c>
      <c r="H982" s="38" t="str">
        <f t="shared" si="78"/>
        <v/>
      </c>
      <c r="I982" s="38"/>
      <c r="J982" s="38" t="str">
        <f t="shared" si="75"/>
        <v/>
      </c>
    </row>
    <row r="983" spans="2:10" ht="20" customHeight="1" x14ac:dyDescent="0.35">
      <c r="B983" s="3" t="str">
        <f t="shared" si="74"/>
        <v/>
      </c>
      <c r="C983" s="37" t="str" cm="1">
        <f t="array" ref="C983">IF($B983="","",_xlfn.SWITCH($D$17,"Monthly",EDATE($C982,1),"Annually",EDATE($C982,12),"Weekly",$C982+7,"Bi-Weekly",$C982+14,"Semi-Monthly",$C982+15,"Semi-Annually",EDATE($C982,6),"Quarterly",EDATE($C982,3),""))</f>
        <v/>
      </c>
      <c r="D983" s="38" t="str">
        <f t="shared" si="73"/>
        <v/>
      </c>
      <c r="E983" s="38"/>
      <c r="F983" s="38" t="str">
        <f t="shared" si="76"/>
        <v/>
      </c>
      <c r="G983" s="38" t="str">
        <f t="shared" si="77"/>
        <v/>
      </c>
      <c r="H983" s="38" t="str">
        <f t="shared" si="78"/>
        <v/>
      </c>
      <c r="I983" s="38"/>
      <c r="J983" s="38" t="str">
        <f t="shared" si="75"/>
        <v/>
      </c>
    </row>
    <row r="984" spans="2:10" ht="20" customHeight="1" x14ac:dyDescent="0.35">
      <c r="B984" s="3" t="str">
        <f t="shared" si="74"/>
        <v/>
      </c>
      <c r="C984" s="37" t="str" cm="1">
        <f t="array" ref="C984">IF($B984="","",_xlfn.SWITCH($D$17,"Monthly",EDATE($C983,1),"Annually",EDATE($C983,12),"Weekly",$C983+7,"Bi-Weekly",$C983+14,"Semi-Monthly",$C983+15,"Semi-Annually",EDATE($C983,6),"Quarterly",EDATE($C983,3),""))</f>
        <v/>
      </c>
      <c r="D984" s="38" t="str">
        <f t="shared" si="73"/>
        <v/>
      </c>
      <c r="E984" s="38"/>
      <c r="F984" s="38" t="str">
        <f t="shared" si="76"/>
        <v/>
      </c>
      <c r="G984" s="38" t="str">
        <f t="shared" si="77"/>
        <v/>
      </c>
      <c r="H984" s="38" t="str">
        <f t="shared" si="78"/>
        <v/>
      </c>
      <c r="I984" s="38"/>
      <c r="J984" s="38" t="str">
        <f t="shared" si="75"/>
        <v/>
      </c>
    </row>
    <row r="985" spans="2:10" ht="20" customHeight="1" x14ac:dyDescent="0.35">
      <c r="B985" s="3" t="str">
        <f t="shared" si="74"/>
        <v/>
      </c>
      <c r="C985" s="37" t="str" cm="1">
        <f t="array" ref="C985">IF($B985="","",_xlfn.SWITCH($D$17,"Monthly",EDATE($C984,1),"Annually",EDATE($C984,12),"Weekly",$C984+7,"Bi-Weekly",$C984+14,"Semi-Monthly",$C984+15,"Semi-Annually",EDATE($C984,6),"Quarterly",EDATE($C984,3),""))</f>
        <v/>
      </c>
      <c r="D985" s="38" t="str">
        <f t="shared" si="73"/>
        <v/>
      </c>
      <c r="E985" s="38"/>
      <c r="F985" s="38" t="str">
        <f t="shared" si="76"/>
        <v/>
      </c>
      <c r="G985" s="38" t="str">
        <f t="shared" si="77"/>
        <v/>
      </c>
      <c r="H985" s="38" t="str">
        <f t="shared" si="78"/>
        <v/>
      </c>
      <c r="I985" s="38"/>
      <c r="J985" s="38" t="str">
        <f t="shared" si="75"/>
        <v/>
      </c>
    </row>
    <row r="986" spans="2:10" ht="20" customHeight="1" x14ac:dyDescent="0.35">
      <c r="B986" s="3" t="str">
        <f t="shared" si="74"/>
        <v/>
      </c>
      <c r="C986" s="37" t="str" cm="1">
        <f t="array" ref="C986">IF($B986="","",_xlfn.SWITCH($D$17,"Monthly",EDATE($C985,1),"Annually",EDATE($C985,12),"Weekly",$C985+7,"Bi-Weekly",$C985+14,"Semi-Monthly",$C985+15,"Semi-Annually",EDATE($C985,6),"Quarterly",EDATE($C985,3),""))</f>
        <v/>
      </c>
      <c r="D986" s="38" t="str">
        <f t="shared" si="73"/>
        <v/>
      </c>
      <c r="E986" s="38"/>
      <c r="F986" s="38" t="str">
        <f t="shared" si="76"/>
        <v/>
      </c>
      <c r="G986" s="38" t="str">
        <f t="shared" si="77"/>
        <v/>
      </c>
      <c r="H986" s="38" t="str">
        <f t="shared" si="78"/>
        <v/>
      </c>
      <c r="I986" s="38"/>
      <c r="J986" s="38" t="str">
        <f t="shared" si="75"/>
        <v/>
      </c>
    </row>
    <row r="987" spans="2:10" ht="20" customHeight="1" x14ac:dyDescent="0.35">
      <c r="B987" s="3" t="str">
        <f t="shared" si="74"/>
        <v/>
      </c>
      <c r="C987" s="37" t="str" cm="1">
        <f t="array" ref="C987">IF($B987="","",_xlfn.SWITCH($D$17,"Monthly",EDATE($C986,1),"Annually",EDATE($C986,12),"Weekly",$C986+7,"Bi-Weekly",$C986+14,"Semi-Monthly",$C986+15,"Semi-Annually",EDATE($C986,6),"Quarterly",EDATE($C986,3),""))</f>
        <v/>
      </c>
      <c r="D987" s="38" t="str">
        <f t="shared" si="73"/>
        <v/>
      </c>
      <c r="E987" s="38"/>
      <c r="F987" s="38" t="str">
        <f t="shared" si="76"/>
        <v/>
      </c>
      <c r="G987" s="38" t="str">
        <f t="shared" si="77"/>
        <v/>
      </c>
      <c r="H987" s="38" t="str">
        <f t="shared" si="78"/>
        <v/>
      </c>
      <c r="I987" s="38"/>
      <c r="J987" s="38" t="str">
        <f t="shared" si="75"/>
        <v/>
      </c>
    </row>
    <row r="988" spans="2:10" ht="20" customHeight="1" x14ac:dyDescent="0.35">
      <c r="B988" s="3" t="str">
        <f t="shared" si="74"/>
        <v/>
      </c>
      <c r="C988" s="37" t="str" cm="1">
        <f t="array" ref="C988">IF($B988="","",_xlfn.SWITCH($D$17,"Monthly",EDATE($C987,1),"Annually",EDATE($C987,12),"Weekly",$C987+7,"Bi-Weekly",$C987+14,"Semi-Monthly",$C987+15,"Semi-Annually",EDATE($C987,6),"Quarterly",EDATE($C987,3),""))</f>
        <v/>
      </c>
      <c r="D988" s="38" t="str">
        <f t="shared" si="73"/>
        <v/>
      </c>
      <c r="E988" s="38"/>
      <c r="F988" s="38" t="str">
        <f t="shared" si="76"/>
        <v/>
      </c>
      <c r="G988" s="38" t="str">
        <f t="shared" si="77"/>
        <v/>
      </c>
      <c r="H988" s="38" t="str">
        <f t="shared" si="78"/>
        <v/>
      </c>
      <c r="I988" s="38"/>
      <c r="J988" s="38" t="str">
        <f t="shared" si="75"/>
        <v/>
      </c>
    </row>
    <row r="989" spans="2:10" ht="20" customHeight="1" x14ac:dyDescent="0.35">
      <c r="B989" s="3" t="str">
        <f t="shared" si="74"/>
        <v/>
      </c>
      <c r="C989" s="37" t="str" cm="1">
        <f t="array" ref="C989">IF($B989="","",_xlfn.SWITCH($D$17,"Monthly",EDATE($C988,1),"Annually",EDATE($C988,12),"Weekly",$C988+7,"Bi-Weekly",$C988+14,"Semi-Monthly",$C988+15,"Semi-Annually",EDATE($C988,6),"Quarterly",EDATE($C988,3),""))</f>
        <v/>
      </c>
      <c r="D989" s="38" t="str">
        <f t="shared" si="73"/>
        <v/>
      </c>
      <c r="E989" s="38"/>
      <c r="F989" s="38" t="str">
        <f t="shared" si="76"/>
        <v/>
      </c>
      <c r="G989" s="38" t="str">
        <f t="shared" si="77"/>
        <v/>
      </c>
      <c r="H989" s="38" t="str">
        <f t="shared" si="78"/>
        <v/>
      </c>
      <c r="I989" s="38"/>
      <c r="J989" s="38" t="str">
        <f t="shared" si="75"/>
        <v/>
      </c>
    </row>
    <row r="990" spans="2:10" ht="20" customHeight="1" x14ac:dyDescent="0.35">
      <c r="B990" s="3" t="str">
        <f t="shared" si="74"/>
        <v/>
      </c>
      <c r="C990" s="37" t="str" cm="1">
        <f t="array" ref="C990">IF($B990="","",_xlfn.SWITCH($D$17,"Monthly",EDATE($C989,1),"Annually",EDATE($C989,12),"Weekly",$C989+7,"Bi-Weekly",$C989+14,"Semi-Monthly",$C989+15,"Semi-Annually",EDATE($C989,6),"Quarterly",EDATE($C989,3),""))</f>
        <v/>
      </c>
      <c r="D990" s="38" t="str">
        <f t="shared" si="73"/>
        <v/>
      </c>
      <c r="E990" s="38"/>
      <c r="F990" s="38" t="str">
        <f t="shared" si="76"/>
        <v/>
      </c>
      <c r="G990" s="38" t="str">
        <f t="shared" si="77"/>
        <v/>
      </c>
      <c r="H990" s="38" t="str">
        <f t="shared" si="78"/>
        <v/>
      </c>
      <c r="I990" s="38"/>
      <c r="J990" s="38" t="str">
        <f t="shared" si="75"/>
        <v/>
      </c>
    </row>
    <row r="991" spans="2:10" ht="20" customHeight="1" x14ac:dyDescent="0.35">
      <c r="B991" s="3" t="str">
        <f t="shared" si="74"/>
        <v/>
      </c>
      <c r="C991" s="37" t="str" cm="1">
        <f t="array" ref="C991">IF($B991="","",_xlfn.SWITCH($D$17,"Monthly",EDATE($C990,1),"Annually",EDATE($C990,12),"Weekly",$C990+7,"Bi-Weekly",$C990+14,"Semi-Monthly",$C990+15,"Semi-Annually",EDATE($C990,6),"Quarterly",EDATE($C990,3),""))</f>
        <v/>
      </c>
      <c r="D991" s="38" t="str">
        <f t="shared" si="73"/>
        <v/>
      </c>
      <c r="E991" s="38"/>
      <c r="F991" s="38" t="str">
        <f t="shared" si="76"/>
        <v/>
      </c>
      <c r="G991" s="38" t="str">
        <f t="shared" si="77"/>
        <v/>
      </c>
      <c r="H991" s="38" t="str">
        <f t="shared" si="78"/>
        <v/>
      </c>
      <c r="I991" s="38"/>
      <c r="J991" s="38" t="str">
        <f t="shared" si="75"/>
        <v/>
      </c>
    </row>
    <row r="992" spans="2:10" ht="20" customHeight="1" x14ac:dyDescent="0.35">
      <c r="B992" s="3" t="str">
        <f t="shared" si="74"/>
        <v/>
      </c>
      <c r="C992" s="37" t="str" cm="1">
        <f t="array" ref="C992">IF($B992="","",_xlfn.SWITCH($D$17,"Monthly",EDATE($C991,1),"Annually",EDATE($C991,12),"Weekly",$C991+7,"Bi-Weekly",$C991+14,"Semi-Monthly",$C991+15,"Semi-Annually",EDATE($C991,6),"Quarterly",EDATE($C991,3),""))</f>
        <v/>
      </c>
      <c r="D992" s="38" t="str">
        <f t="shared" si="73"/>
        <v/>
      </c>
      <c r="E992" s="38"/>
      <c r="F992" s="38" t="str">
        <f t="shared" si="76"/>
        <v/>
      </c>
      <c r="G992" s="38" t="str">
        <f t="shared" si="77"/>
        <v/>
      </c>
      <c r="H992" s="38" t="str">
        <f t="shared" si="78"/>
        <v/>
      </c>
      <c r="I992" s="38"/>
      <c r="J992" s="38" t="str">
        <f t="shared" si="75"/>
        <v/>
      </c>
    </row>
    <row r="993" spans="2:10" ht="20" customHeight="1" x14ac:dyDescent="0.35">
      <c r="B993" s="3" t="str">
        <f t="shared" si="74"/>
        <v/>
      </c>
      <c r="C993" s="37" t="str" cm="1">
        <f t="array" ref="C993">IF($B993="","",_xlfn.SWITCH($D$17,"Monthly",EDATE($C992,1),"Annually",EDATE($C992,12),"Weekly",$C992+7,"Bi-Weekly",$C992+14,"Semi-Monthly",$C992+15,"Semi-Annually",EDATE($C992,6),"Quarterly",EDATE($C992,3),""))</f>
        <v/>
      </c>
      <c r="D993" s="38" t="str">
        <f t="shared" si="73"/>
        <v/>
      </c>
      <c r="E993" s="38"/>
      <c r="F993" s="38" t="str">
        <f t="shared" si="76"/>
        <v/>
      </c>
      <c r="G993" s="38" t="str">
        <f t="shared" si="77"/>
        <v/>
      </c>
      <c r="H993" s="38" t="str">
        <f t="shared" si="78"/>
        <v/>
      </c>
      <c r="I993" s="38"/>
      <c r="J993" s="38" t="str">
        <f t="shared" si="75"/>
        <v/>
      </c>
    </row>
    <row r="994" spans="2:10" ht="20" customHeight="1" x14ac:dyDescent="0.35">
      <c r="B994" s="3" t="str">
        <f t="shared" si="74"/>
        <v/>
      </c>
      <c r="C994" s="37" t="str" cm="1">
        <f t="array" ref="C994">IF($B994="","",_xlfn.SWITCH($D$17,"Monthly",EDATE($C993,1),"Annually",EDATE($C993,12),"Weekly",$C993+7,"Bi-Weekly",$C993+14,"Semi-Monthly",$C993+15,"Semi-Annually",EDATE($C993,6),"Quarterly",EDATE($C993,3),""))</f>
        <v/>
      </c>
      <c r="D994" s="38" t="str">
        <f t="shared" ref="D994:D1057" si="79">IF($B994="","",IF($H993&lt;($I$23+($I$23/2)),(H993+F994-E994),$I$23))</f>
        <v/>
      </c>
      <c r="E994" s="38"/>
      <c r="F994" s="38" t="str">
        <f t="shared" si="76"/>
        <v/>
      </c>
      <c r="G994" s="38" t="str">
        <f t="shared" si="77"/>
        <v/>
      </c>
      <c r="H994" s="38" t="str">
        <f t="shared" si="78"/>
        <v/>
      </c>
      <c r="I994" s="38"/>
      <c r="J994" s="38" t="str">
        <f t="shared" si="75"/>
        <v/>
      </c>
    </row>
    <row r="995" spans="2:10" ht="20" customHeight="1" x14ac:dyDescent="0.35">
      <c r="B995" s="3" t="str">
        <f t="shared" ref="B995:B1001" si="80">IFERROR(IF(OR($H994="",ABS($H994)&lt;=0.01),"",B994+1),"")</f>
        <v/>
      </c>
      <c r="C995" s="37" t="str" cm="1">
        <f t="array" ref="C995">IF($B995="","",_xlfn.SWITCH($D$17,"Monthly",EDATE($C994,1),"Annually",EDATE($C994,12),"Weekly",$C994+7,"Bi-Weekly",$C994+14,"Semi-Monthly",$C994+15,"Semi-Annually",EDATE($C994,6),"Quarterly",EDATE($C994,3),""))</f>
        <v/>
      </c>
      <c r="D995" s="38" t="str">
        <f t="shared" si="79"/>
        <v/>
      </c>
      <c r="E995" s="38"/>
      <c r="F995" s="38" t="str">
        <f t="shared" si="76"/>
        <v/>
      </c>
      <c r="G995" s="38" t="str">
        <f t="shared" si="77"/>
        <v/>
      </c>
      <c r="H995" s="38" t="str">
        <f t="shared" si="78"/>
        <v/>
      </c>
      <c r="I995" s="38"/>
      <c r="J995" s="38" t="str">
        <f t="shared" si="75"/>
        <v/>
      </c>
    </row>
    <row r="996" spans="2:10" ht="20" customHeight="1" x14ac:dyDescent="0.35">
      <c r="B996" s="3" t="str">
        <f t="shared" si="80"/>
        <v/>
      </c>
      <c r="C996" s="37" t="str" cm="1">
        <f t="array" ref="C996">IF($B996="","",_xlfn.SWITCH($D$17,"Monthly",EDATE($C995,1),"Annually",EDATE($C995,12),"Weekly",$C995+7,"Bi-Weekly",$C995+14,"Semi-Monthly",$C995+15,"Semi-Annually",EDATE($C995,6),"Quarterly",EDATE($C995,3),""))</f>
        <v/>
      </c>
      <c r="D996" s="38" t="str">
        <f t="shared" si="79"/>
        <v/>
      </c>
      <c r="E996" s="38"/>
      <c r="F996" s="38" t="str">
        <f t="shared" si="76"/>
        <v/>
      </c>
      <c r="G996" s="38" t="str">
        <f t="shared" si="77"/>
        <v/>
      </c>
      <c r="H996" s="38" t="str">
        <f t="shared" si="78"/>
        <v/>
      </c>
      <c r="I996" s="38"/>
      <c r="J996" s="38" t="str">
        <f t="shared" ref="J996:J1001" si="81">IFERROR(J995+F996,"")</f>
        <v/>
      </c>
    </row>
    <row r="997" spans="2:10" ht="20" customHeight="1" x14ac:dyDescent="0.35">
      <c r="B997" s="3" t="str">
        <f t="shared" si="80"/>
        <v/>
      </c>
      <c r="C997" s="37" t="str" cm="1">
        <f t="array" ref="C997">IF($B997="","",_xlfn.SWITCH($D$17,"Monthly",EDATE($C996,1),"Annually",EDATE($C996,12),"Weekly",$C996+7,"Bi-Weekly",$C996+14,"Semi-Monthly",$C996+15,"Semi-Annually",EDATE($C996,6),"Quarterly",EDATE($C996,3),""))</f>
        <v/>
      </c>
      <c r="D997" s="38" t="str">
        <f t="shared" si="79"/>
        <v/>
      </c>
      <c r="E997" s="38"/>
      <c r="F997" s="38" t="str">
        <f t="shared" si="76"/>
        <v/>
      </c>
      <c r="G997" s="38" t="str">
        <f t="shared" si="77"/>
        <v/>
      </c>
      <c r="H997" s="38" t="str">
        <f t="shared" si="78"/>
        <v/>
      </c>
      <c r="I997" s="38"/>
      <c r="J997" s="38" t="str">
        <f t="shared" si="81"/>
        <v/>
      </c>
    </row>
    <row r="998" spans="2:10" ht="20" customHeight="1" x14ac:dyDescent="0.35">
      <c r="B998" s="3" t="str">
        <f t="shared" si="80"/>
        <v/>
      </c>
      <c r="C998" s="37" t="str" cm="1">
        <f t="array" ref="C998">IF($B998="","",_xlfn.SWITCH($D$17,"Monthly",EDATE($C997,1),"Annually",EDATE($C997,12),"Weekly",$C997+7,"Bi-Weekly",$C997+14,"Semi-Monthly",$C997+15,"Semi-Annually",EDATE($C997,6),"Quarterly",EDATE($C997,3),""))</f>
        <v/>
      </c>
      <c r="D998" s="38" t="str">
        <f t="shared" si="79"/>
        <v/>
      </c>
      <c r="E998" s="38"/>
      <c r="F998" s="38" t="str">
        <f t="shared" si="76"/>
        <v/>
      </c>
      <c r="G998" s="38" t="str">
        <f t="shared" si="77"/>
        <v/>
      </c>
      <c r="H998" s="38" t="str">
        <f t="shared" si="78"/>
        <v/>
      </c>
      <c r="I998" s="38"/>
      <c r="J998" s="38" t="str">
        <f t="shared" si="81"/>
        <v/>
      </c>
    </row>
    <row r="999" spans="2:10" ht="20" customHeight="1" x14ac:dyDescent="0.35">
      <c r="B999" s="3" t="str">
        <f t="shared" si="80"/>
        <v/>
      </c>
      <c r="C999" s="37" t="str" cm="1">
        <f t="array" ref="C999">IF($B999="","",_xlfn.SWITCH($D$17,"Monthly",EDATE($C998,1),"Annually",EDATE($C998,12),"Weekly",$C998+7,"Bi-Weekly",$C998+14,"Semi-Monthly",$C998+15,"Semi-Annually",EDATE($C998,6),"Quarterly",EDATE($C998,3),""))</f>
        <v/>
      </c>
      <c r="D999" s="38" t="str">
        <f t="shared" si="79"/>
        <v/>
      </c>
      <c r="E999" s="38"/>
      <c r="F999" s="38" t="str">
        <f t="shared" si="76"/>
        <v/>
      </c>
      <c r="G999" s="38" t="str">
        <f t="shared" si="77"/>
        <v/>
      </c>
      <c r="H999" s="38" t="str">
        <f t="shared" si="78"/>
        <v/>
      </c>
      <c r="I999" s="38"/>
      <c r="J999" s="38" t="str">
        <f t="shared" si="81"/>
        <v/>
      </c>
    </row>
    <row r="1000" spans="2:10" ht="20" customHeight="1" x14ac:dyDescent="0.35">
      <c r="B1000" s="3" t="str">
        <f t="shared" si="80"/>
        <v/>
      </c>
      <c r="C1000" s="37" t="str" cm="1">
        <f t="array" ref="C1000">IF($B1000="","",_xlfn.SWITCH($D$17,"Monthly",EDATE($C999,1),"Annually",EDATE($C999,12),"Weekly",$C999+7,"Bi-Weekly",$C999+14,"Semi-Monthly",$C999+15,"Semi-Annually",EDATE($C999,6),"Quarterly",EDATE($C999,3),""))</f>
        <v/>
      </c>
      <c r="D1000" s="38" t="str">
        <f t="shared" si="79"/>
        <v/>
      </c>
      <c r="E1000" s="38"/>
      <c r="F1000" s="38" t="str">
        <f t="shared" si="76"/>
        <v/>
      </c>
      <c r="G1000" s="38" t="str">
        <f t="shared" si="77"/>
        <v/>
      </c>
      <c r="H1000" s="38" t="str">
        <f t="shared" si="78"/>
        <v/>
      </c>
      <c r="I1000" s="38"/>
      <c r="J1000" s="38" t="str">
        <f t="shared" si="81"/>
        <v/>
      </c>
    </row>
    <row r="1001" spans="2:10" ht="20" customHeight="1" x14ac:dyDescent="0.35">
      <c r="B1001" s="3" t="str">
        <f t="shared" si="80"/>
        <v/>
      </c>
      <c r="C1001" s="37" t="str" cm="1">
        <f t="array" ref="C1001">IF($B1001="","",_xlfn.SWITCH($D$17,"Monthly",EDATE($C1000,1),"Annually",EDATE($C1000,12),"Weekly",$C1000+7,"Bi-Weekly",$C1000+14,"Semi-Monthly",$C1000+15,"Semi-Annually",EDATE($C1000,6),"Quarterly",EDATE($C1000,3),""))</f>
        <v/>
      </c>
      <c r="D1001" s="38" t="str">
        <f t="shared" si="79"/>
        <v/>
      </c>
      <c r="E1001" s="38"/>
      <c r="F1001" s="38" t="str">
        <f t="shared" si="76"/>
        <v/>
      </c>
      <c r="G1001" s="38" t="str">
        <f t="shared" si="77"/>
        <v/>
      </c>
      <c r="H1001" s="38" t="str">
        <f t="shared" si="78"/>
        <v/>
      </c>
      <c r="I1001" s="38"/>
      <c r="J1001" s="38" t="str">
        <f t="shared" si="81"/>
        <v/>
      </c>
    </row>
  </sheetData>
  <mergeCells count="36">
    <mergeCell ref="I4:J5"/>
    <mergeCell ref="I6:J7"/>
    <mergeCell ref="I12:J13"/>
    <mergeCell ref="I21:I22"/>
    <mergeCell ref="I16:J17"/>
    <mergeCell ref="I10:J11"/>
    <mergeCell ref="F21:G22"/>
    <mergeCell ref="J21:J22"/>
    <mergeCell ref="B27:C27"/>
    <mergeCell ref="H23:H24"/>
    <mergeCell ref="I23:I24"/>
    <mergeCell ref="B19:C19"/>
    <mergeCell ref="J23:J24"/>
    <mergeCell ref="I18:J19"/>
    <mergeCell ref="B4:C4"/>
    <mergeCell ref="B5:C5"/>
    <mergeCell ref="B7:C7"/>
    <mergeCell ref="B8:C8"/>
    <mergeCell ref="B12:C12"/>
    <mergeCell ref="B6:C6"/>
    <mergeCell ref="B31:C31"/>
    <mergeCell ref="B21:D22"/>
    <mergeCell ref="B10:D11"/>
    <mergeCell ref="B28:C28"/>
    <mergeCell ref="B30:C30"/>
    <mergeCell ref="B13:C13"/>
    <mergeCell ref="B14:C14"/>
    <mergeCell ref="B15:C15"/>
    <mergeCell ref="B16:C16"/>
    <mergeCell ref="B17:C17"/>
    <mergeCell ref="B18:C18"/>
    <mergeCell ref="B23:C23"/>
    <mergeCell ref="B24:C24"/>
    <mergeCell ref="B29:C29"/>
    <mergeCell ref="B25:C25"/>
    <mergeCell ref="B26:C26"/>
  </mergeCells>
  <phoneticPr fontId="3" type="noConversion"/>
  <conditionalFormatting sqref="B34:J10001">
    <cfRule type="expression" dxfId="2" priority="12">
      <formula>$B34=$G$23</formula>
    </cfRule>
    <cfRule type="expression" dxfId="1" priority="13">
      <formula>LEN($B34)</formula>
    </cfRule>
  </conditionalFormatting>
  <conditionalFormatting sqref="E34:E10001">
    <cfRule type="expression" dxfId="0" priority="1">
      <formula>LEN($B34)</formula>
    </cfRule>
  </conditionalFormatting>
  <dataValidations count="3">
    <dataValidation type="list" allowBlank="1" showInputMessage="1" showErrorMessage="1" sqref="D7" xr:uid="{39EB56C4-4821-4CC6-B13F-D8BB9309FC8C}">
      <formula1>"Yes, No"</formula1>
    </dataValidation>
    <dataValidation type="list" allowBlank="1" showInputMessage="1" showErrorMessage="1" sqref="D8" xr:uid="{62557E89-76A3-4212-80FD-53F8D97E3BE9}">
      <formula1>"Flat, Reducing"</formula1>
    </dataValidation>
    <dataValidation type="list" allowBlank="1" showInputMessage="1" showErrorMessage="1" sqref="D17" xr:uid="{85B41474-CABD-483F-9C65-09FF8DA3DD87}">
      <formula1>"Weekly, Bi-Weekly, Semi-Monthly, Monthly, Quarterly, Semi-Annually, Annually"</formula1>
    </dataValidation>
  </dataValidations>
  <pageMargins left="0.25" right="0.25" top="0.25" bottom="0.25" header="0" footer="0"/>
  <pageSetup scale="60"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794E3-D8E8-4E83-AB62-0E649DFFD7C0}">
  <dimension ref="B1:G43"/>
  <sheetViews>
    <sheetView showGridLines="0" zoomScale="70" zoomScaleNormal="70" zoomScaleSheetLayoutView="100" workbookViewId="0"/>
  </sheetViews>
  <sheetFormatPr defaultColWidth="20.81640625" defaultRowHeight="20" customHeight="1" x14ac:dyDescent="0.35"/>
  <cols>
    <col min="1" max="1" width="3.36328125" style="3" customWidth="1"/>
    <col min="2" max="2" width="20.81640625" style="3"/>
    <col min="3" max="3" width="20.81640625" style="45"/>
    <col min="4" max="5" width="20.81640625" style="3"/>
    <col min="6" max="6" width="20.81640625" style="46"/>
    <col min="7" max="16384" width="20.81640625" style="3"/>
  </cols>
  <sheetData>
    <row r="1" spans="2:7" ht="10" customHeight="1" x14ac:dyDescent="0.35"/>
    <row r="2" spans="2:7" s="56" customFormat="1" ht="50" customHeight="1" x14ac:dyDescent="0.35">
      <c r="B2" s="51" t="s">
        <v>55</v>
      </c>
      <c r="C2" s="55"/>
      <c r="F2" s="57"/>
      <c r="G2" s="58"/>
    </row>
    <row r="3" spans="2:7" ht="10" customHeight="1" x14ac:dyDescent="0.35"/>
    <row r="4" spans="2:7" s="52" customFormat="1" ht="40" customHeight="1" x14ac:dyDescent="0.35">
      <c r="B4" s="54" t="s">
        <v>56</v>
      </c>
      <c r="C4" s="53"/>
      <c r="D4" s="53"/>
      <c r="E4" s="53"/>
      <c r="F4" s="53"/>
      <c r="G4" s="53"/>
    </row>
    <row r="6" spans="2:7" ht="30" customHeight="1" x14ac:dyDescent="0.35">
      <c r="B6" s="48" t="s">
        <v>6</v>
      </c>
      <c r="C6" s="49" t="s">
        <v>19</v>
      </c>
      <c r="D6" s="48" t="s">
        <v>14</v>
      </c>
      <c r="E6" s="48" t="s">
        <v>25</v>
      </c>
      <c r="F6" s="50" t="str">
        <f>IF('Loan Calculator '!$D$8="Flat", "Interest / Period", "Interest Rate / Period")</f>
        <v>Interest Rate / Period</v>
      </c>
      <c r="G6" s="48" t="s">
        <v>20</v>
      </c>
    </row>
    <row r="8" spans="2:7" ht="20" customHeight="1" x14ac:dyDescent="0.35">
      <c r="B8" s="32">
        <v>50000</v>
      </c>
      <c r="C8" s="15">
        <v>0.05</v>
      </c>
      <c r="D8" s="16">
        <f>IF('Loan Calculator '!$D$8="Flat",$B8*$C8*'Loan Calculator '!$D$16,E8*('Loan Calculator '!$D$16*'Loan Calculator '!$D$20)-$B8)</f>
        <v>6613.700932032807</v>
      </c>
      <c r="E8" s="16">
        <f>IF('Loan Calculator '!$D$8="Flat", (B8+B8*C8*'Loan Calculator '!$D$16)/('Loan Calculator '!$D$16*'Loan Calculator '!$D$20), PMT(C8/'Loan Calculator '!$D$20, 'Loan Calculator '!$D$16*'Loan Calculator '!$D$20, -B8))</f>
        <v>943.56168220054678</v>
      </c>
      <c r="F8" s="47">
        <f>IF('Loan Calculator '!$D$8="Flat",$B8*$C8/'Loan Calculator '!$D$20,$C8/'Loan Calculator '!$D$20)</f>
        <v>4.1666666666666666E-3</v>
      </c>
      <c r="G8" s="16">
        <f>IFERROR($B8+$D8,"")</f>
        <v>56613.700932032807</v>
      </c>
    </row>
    <row r="9" spans="2:7" ht="20" customHeight="1" x14ac:dyDescent="0.35">
      <c r="B9" s="32">
        <v>50000</v>
      </c>
      <c r="C9" s="15">
        <v>0.05</v>
      </c>
      <c r="D9" s="16">
        <f>IF('Loan Calculator '!$D$8="Flat",$B9*$C9*'Loan Calculator '!$D$16,E9*('Loan Calculator '!$D$16*'Loan Calculator '!$D$20)-$B9)</f>
        <v>6613.700932032807</v>
      </c>
      <c r="E9" s="16">
        <f>IF('Loan Calculator '!$D$8="Flat", (B8+B8*C8*'Loan Calculator '!$D$16)/('Loan Calculator '!$D$16*'Loan Calculator '!$D$20), PMT(C8/'Loan Calculator '!$D$20, 'Loan Calculator '!$D$16*'Loan Calculator '!$D$20, -B8))</f>
        <v>943.56168220054678</v>
      </c>
      <c r="F9" s="47">
        <f>IF('Loan Calculator '!$D$8="Flat",$B9*$C9/'Loan Calculator '!$D$20,$C9/'Loan Calculator '!$D$20)</f>
        <v>4.1666666666666666E-3</v>
      </c>
      <c r="G9" s="16">
        <f t="shared" ref="G9:G43" si="0">IFERROR($B9+$D9,"")</f>
        <v>56613.700932032807</v>
      </c>
    </row>
    <row r="10" spans="2:7" ht="20" customHeight="1" x14ac:dyDescent="0.35">
      <c r="B10" s="32">
        <v>50000</v>
      </c>
      <c r="C10" s="15">
        <v>0.05</v>
      </c>
      <c r="D10" s="16">
        <f>IF('Loan Calculator '!$D$8="Flat",$B10*$C10*'Loan Calculator '!$D$16,E10*('Loan Calculator '!$D$16*'Loan Calculator '!$D$20)-$B10)</f>
        <v>6613.700932032807</v>
      </c>
      <c r="E10" s="16">
        <f>IF('Loan Calculator '!$D$8="Flat", (B8+B8*C8*'Loan Calculator '!$D$16)/('Loan Calculator '!$D$16*'Loan Calculator '!$D$20), PMT(C8/'Loan Calculator '!$D$20, 'Loan Calculator '!$D$16*'Loan Calculator '!$D$20, -B8))</f>
        <v>943.56168220054678</v>
      </c>
      <c r="F10" s="47">
        <f>IF('Loan Calculator '!$D$8="Flat",$B10*$C10/'Loan Calculator '!$D$20,$C10/'Loan Calculator '!$D$20)</f>
        <v>4.1666666666666666E-3</v>
      </c>
      <c r="G10" s="16">
        <f t="shared" si="0"/>
        <v>56613.700932032807</v>
      </c>
    </row>
    <row r="11" spans="2:7" ht="20" customHeight="1" x14ac:dyDescent="0.35">
      <c r="B11" s="32">
        <v>50000</v>
      </c>
      <c r="C11" s="15">
        <v>0.05</v>
      </c>
      <c r="D11" s="16">
        <f>IF('Loan Calculator '!$D$8="Flat",$B11*$C11*'Loan Calculator '!$D$16,E11*('Loan Calculator '!$D$16*'Loan Calculator '!$D$20)-$B11)</f>
        <v>6613.700932032807</v>
      </c>
      <c r="E11" s="16">
        <f>IF('Loan Calculator '!$D$8="Flat", (B8+B8*C8*'Loan Calculator '!$D$16)/('Loan Calculator '!$D$16*'Loan Calculator '!$D$20), PMT(C8/'Loan Calculator '!$D$20, 'Loan Calculator '!$D$16*'Loan Calculator '!$D$20, -B8))</f>
        <v>943.56168220054678</v>
      </c>
      <c r="F11" s="47">
        <f>IF('Loan Calculator '!$D$8="Flat",$B11*$C11/'Loan Calculator '!$D$20,$C11/'Loan Calculator '!$D$20)</f>
        <v>4.1666666666666666E-3</v>
      </c>
      <c r="G11" s="16">
        <f t="shared" si="0"/>
        <v>56613.700932032807</v>
      </c>
    </row>
    <row r="12" spans="2:7" ht="20" customHeight="1" x14ac:dyDescent="0.35">
      <c r="B12" s="32">
        <v>50000</v>
      </c>
      <c r="C12" s="15">
        <v>0.05</v>
      </c>
      <c r="D12" s="16">
        <f>IF('Loan Calculator '!$D$8="Flat",$B12*$C12*'Loan Calculator '!$D$16,E12*('Loan Calculator '!$D$16*'Loan Calculator '!$D$20)-$B12)</f>
        <v>6613.700932032807</v>
      </c>
      <c r="E12" s="16">
        <f>IF('Loan Calculator '!$D$8="Flat", (B8+B8*C8*'Loan Calculator '!$D$16)/('Loan Calculator '!$D$16*'Loan Calculator '!$D$20), PMT(C8/'Loan Calculator '!$D$20, 'Loan Calculator '!$D$16*'Loan Calculator '!$D$20, -B8))</f>
        <v>943.56168220054678</v>
      </c>
      <c r="F12" s="47">
        <f>IF('Loan Calculator '!$D$8="Flat",$B12*$C12/'Loan Calculator '!$D$20,$C12/'Loan Calculator '!$D$20)</f>
        <v>4.1666666666666666E-3</v>
      </c>
      <c r="G12" s="16">
        <f t="shared" si="0"/>
        <v>56613.700932032807</v>
      </c>
    </row>
    <row r="13" spans="2:7" ht="20" customHeight="1" x14ac:dyDescent="0.35">
      <c r="B13" s="32">
        <v>50000</v>
      </c>
      <c r="C13" s="15">
        <v>0.05</v>
      </c>
      <c r="D13" s="16">
        <f>IF('Loan Calculator '!$D$8="Flat",$B13*$C13*'Loan Calculator '!$D$16,E13*('Loan Calculator '!$D$16*'Loan Calculator '!$D$20)-$B13)</f>
        <v>6613.700932032807</v>
      </c>
      <c r="E13" s="16">
        <f>IF('Loan Calculator '!$D$8="Flat", (B8+B8*C8*'Loan Calculator '!$D$16)/('Loan Calculator '!$D$16*'Loan Calculator '!$D$20), PMT(C8/'Loan Calculator '!$D$20, 'Loan Calculator '!$D$16*'Loan Calculator '!$D$20, -B8))</f>
        <v>943.56168220054678</v>
      </c>
      <c r="F13" s="47">
        <f>IF('Loan Calculator '!$D$8="Flat",$B13*$C13/'Loan Calculator '!$D$20,$C13/'Loan Calculator '!$D$20)</f>
        <v>4.1666666666666666E-3</v>
      </c>
      <c r="G13" s="16">
        <f t="shared" si="0"/>
        <v>56613.700932032807</v>
      </c>
    </row>
    <row r="14" spans="2:7" ht="20" customHeight="1" x14ac:dyDescent="0.35">
      <c r="B14" s="32">
        <v>50000</v>
      </c>
      <c r="C14" s="15">
        <v>0.05</v>
      </c>
      <c r="D14" s="16">
        <f>IF('Loan Calculator '!$D$8="Flat",$B14*$C14*'Loan Calculator '!$D$16,E14*('Loan Calculator '!$D$16*'Loan Calculator '!$D$20)-$B14)</f>
        <v>6613.700932032807</v>
      </c>
      <c r="E14" s="16">
        <f>IF('Loan Calculator '!$D$8="Flat", (B8+B8*C8*'Loan Calculator '!$D$16)/('Loan Calculator '!$D$16*'Loan Calculator '!$D$20), PMT(C8/'Loan Calculator '!$D$20, 'Loan Calculator '!$D$16*'Loan Calculator '!$D$20, -B8))</f>
        <v>943.56168220054678</v>
      </c>
      <c r="F14" s="47">
        <f>IF('Loan Calculator '!$D$8="Flat",$B14*$C14/'Loan Calculator '!$D$20,$C14/'Loan Calculator '!$D$20)</f>
        <v>4.1666666666666666E-3</v>
      </c>
      <c r="G14" s="16">
        <f t="shared" si="0"/>
        <v>56613.700932032807</v>
      </c>
    </row>
    <row r="15" spans="2:7" ht="20" customHeight="1" x14ac:dyDescent="0.35">
      <c r="B15" s="32">
        <v>50000</v>
      </c>
      <c r="C15" s="15">
        <v>0.05</v>
      </c>
      <c r="D15" s="16">
        <f>IF('Loan Calculator '!$D$8="Flat",$B15*$C15*'Loan Calculator '!$D$16,E15*('Loan Calculator '!$D$16*'Loan Calculator '!$D$20)-$B15)</f>
        <v>6613.700932032807</v>
      </c>
      <c r="E15" s="16">
        <f>IF('Loan Calculator '!$D$8="Flat", (B8+B8*C8*'Loan Calculator '!$D$16)/('Loan Calculator '!$D$16*'Loan Calculator '!$D$20), PMT(C8/'Loan Calculator '!$D$20, 'Loan Calculator '!$D$16*'Loan Calculator '!$D$20, -B8))</f>
        <v>943.56168220054678</v>
      </c>
      <c r="F15" s="47">
        <f>IF('Loan Calculator '!$D$8="Flat",$B15*$C15/'Loan Calculator '!$D$20,$C15/'Loan Calculator '!$D$20)</f>
        <v>4.1666666666666666E-3</v>
      </c>
      <c r="G15" s="16">
        <f t="shared" si="0"/>
        <v>56613.700932032807</v>
      </c>
    </row>
    <row r="16" spans="2:7" ht="20" customHeight="1" x14ac:dyDescent="0.35">
      <c r="B16" s="32">
        <v>50000</v>
      </c>
      <c r="C16" s="15">
        <v>0.05</v>
      </c>
      <c r="D16" s="16">
        <f>IF('Loan Calculator '!$D$8="Flat",$B16*$C16*'Loan Calculator '!$D$16,E16*('Loan Calculator '!$D$16*'Loan Calculator '!$D$20)-$B16)</f>
        <v>6613.700932032807</v>
      </c>
      <c r="E16" s="16">
        <f>IF('Loan Calculator '!$D$8="Flat", (B8+B8*C8*'Loan Calculator '!$D$16)/('Loan Calculator '!$D$16*'Loan Calculator '!$D$20), PMT(C8/'Loan Calculator '!$D$20, 'Loan Calculator '!$D$16*'Loan Calculator '!$D$20, -B8))</f>
        <v>943.56168220054678</v>
      </c>
      <c r="F16" s="47">
        <f>IF('Loan Calculator '!$D$8="Flat",$B16*$C16/'Loan Calculator '!$D$20,$C16/'Loan Calculator '!$D$20)</f>
        <v>4.1666666666666666E-3</v>
      </c>
      <c r="G16" s="16">
        <f t="shared" si="0"/>
        <v>56613.700932032807</v>
      </c>
    </row>
    <row r="17" spans="2:7" ht="20" customHeight="1" x14ac:dyDescent="0.35">
      <c r="B17" s="32">
        <v>50000</v>
      </c>
      <c r="C17" s="15">
        <v>0.05</v>
      </c>
      <c r="D17" s="16">
        <f>IF('Loan Calculator '!$D$8="Flat",$B17*$C17*'Loan Calculator '!$D$16,E17*('Loan Calculator '!$D$16*'Loan Calculator '!$D$20)-$B17)</f>
        <v>6613.700932032807</v>
      </c>
      <c r="E17" s="16">
        <f>IF('Loan Calculator '!$D$8="Flat", (B8+B8*C8*'Loan Calculator '!$D$16)/('Loan Calculator '!$D$16*'Loan Calculator '!$D$20), PMT(C8/'Loan Calculator '!$D$20, 'Loan Calculator '!$D$16*'Loan Calculator '!$D$20, -B8))</f>
        <v>943.56168220054678</v>
      </c>
      <c r="F17" s="47">
        <f>IF('Loan Calculator '!$D$8="Flat",$B17*$C17/'Loan Calculator '!$D$20,$C17/'Loan Calculator '!$D$20)</f>
        <v>4.1666666666666666E-3</v>
      </c>
      <c r="G17" s="16">
        <f t="shared" si="0"/>
        <v>56613.700932032807</v>
      </c>
    </row>
    <row r="18" spans="2:7" ht="20" customHeight="1" x14ac:dyDescent="0.35">
      <c r="B18" s="32">
        <v>50000</v>
      </c>
      <c r="C18" s="15">
        <v>0.05</v>
      </c>
      <c r="D18" s="16">
        <f>IF('Loan Calculator '!$D$8="Flat",$B18*$C18*'Loan Calculator '!$D$16,E18*('Loan Calculator '!$D$16*'Loan Calculator '!$D$20)-$B18)</f>
        <v>6613.700932032807</v>
      </c>
      <c r="E18" s="16">
        <f>IF('Loan Calculator '!$D$8="Flat", (B8+B8*C8*'Loan Calculator '!$D$16)/('Loan Calculator '!$D$16*'Loan Calculator '!$D$20), PMT(C8/'Loan Calculator '!$D$20, 'Loan Calculator '!$D$16*'Loan Calculator '!$D$20, -B8))</f>
        <v>943.56168220054678</v>
      </c>
      <c r="F18" s="47">
        <f>IF('Loan Calculator '!$D$8="Flat",$B18*$C18/'Loan Calculator '!$D$20,$C18/'Loan Calculator '!$D$20)</f>
        <v>4.1666666666666666E-3</v>
      </c>
      <c r="G18" s="16">
        <f t="shared" si="0"/>
        <v>56613.700932032807</v>
      </c>
    </row>
    <row r="19" spans="2:7" ht="20" customHeight="1" x14ac:dyDescent="0.35">
      <c r="B19" s="32">
        <v>50000</v>
      </c>
      <c r="C19" s="15">
        <v>0.05</v>
      </c>
      <c r="D19" s="16">
        <f>IF('Loan Calculator '!$D$8="Flat",$B19*$C19*'Loan Calculator '!$D$16,E19*('Loan Calculator '!$D$16*'Loan Calculator '!$D$20)-$B19)</f>
        <v>6613.700932032807</v>
      </c>
      <c r="E19" s="16">
        <f>IF('Loan Calculator '!$D$8="Flat", (B8+B8*C8*'Loan Calculator '!$D$16)/('Loan Calculator '!$D$16*'Loan Calculator '!$D$20), PMT(C8/'Loan Calculator '!$D$20, 'Loan Calculator '!$D$16*'Loan Calculator '!$D$20, -B8))</f>
        <v>943.56168220054678</v>
      </c>
      <c r="F19" s="47">
        <f>IF('Loan Calculator '!$D$8="Flat",$B19*$C19/'Loan Calculator '!$D$20,$C19/'Loan Calculator '!$D$20)</f>
        <v>4.1666666666666666E-3</v>
      </c>
      <c r="G19" s="16">
        <f t="shared" si="0"/>
        <v>56613.700932032807</v>
      </c>
    </row>
    <row r="20" spans="2:7" ht="20" customHeight="1" x14ac:dyDescent="0.35">
      <c r="B20" s="32">
        <v>50000</v>
      </c>
      <c r="C20" s="15">
        <v>0.05</v>
      </c>
      <c r="D20" s="16">
        <f>IF('Loan Calculator '!$D$8="Flat",$B20*$C20*'Loan Calculator '!$D$16,E20*('Loan Calculator '!$D$16*'Loan Calculator '!$D$20)-$B20)</f>
        <v>6613.700932032807</v>
      </c>
      <c r="E20" s="16">
        <f>IF('Loan Calculator '!$D$8="Flat", (B8+B8*C8*'Loan Calculator '!$D$16)/('Loan Calculator '!$D$16*'Loan Calculator '!$D$20), PMT(C8/'Loan Calculator '!$D$20, 'Loan Calculator '!$D$16*'Loan Calculator '!$D$20, -B8))</f>
        <v>943.56168220054678</v>
      </c>
      <c r="F20" s="47">
        <f>IF('Loan Calculator '!$D$8="Flat",$B20*$C20/'Loan Calculator '!$D$20,$C20/'Loan Calculator '!$D$20)</f>
        <v>4.1666666666666666E-3</v>
      </c>
      <c r="G20" s="16">
        <f t="shared" si="0"/>
        <v>56613.700932032807</v>
      </c>
    </row>
    <row r="21" spans="2:7" ht="20" customHeight="1" x14ac:dyDescent="0.35">
      <c r="B21" s="32">
        <v>50000</v>
      </c>
      <c r="C21" s="15">
        <v>0.05</v>
      </c>
      <c r="D21" s="16">
        <f>IF('Loan Calculator '!$D$8="Flat",$B21*$C21*'Loan Calculator '!$D$16,E21*('Loan Calculator '!$D$16*'Loan Calculator '!$D$20)-$B21)</f>
        <v>6613.700932032807</v>
      </c>
      <c r="E21" s="16">
        <f>IF('Loan Calculator '!$D$8="Flat", (B8+B8*C8*'Loan Calculator '!$D$16)/('Loan Calculator '!$D$16*'Loan Calculator '!$D$20), PMT(C8/'Loan Calculator '!$D$20, 'Loan Calculator '!$D$16*'Loan Calculator '!$D$20, -B8))</f>
        <v>943.56168220054678</v>
      </c>
      <c r="F21" s="47">
        <f>IF('Loan Calculator '!$D$8="Flat",$B21*$C21/'Loan Calculator '!$D$20,$C21/'Loan Calculator '!$D$20)</f>
        <v>4.1666666666666666E-3</v>
      </c>
      <c r="G21" s="16">
        <f t="shared" si="0"/>
        <v>56613.700932032807</v>
      </c>
    </row>
    <row r="22" spans="2:7" ht="20" customHeight="1" x14ac:dyDescent="0.35">
      <c r="B22" s="32">
        <v>50000</v>
      </c>
      <c r="C22" s="15">
        <v>0.05</v>
      </c>
      <c r="D22" s="16">
        <f>IF('Loan Calculator '!$D$8="Flat",$B22*$C22*'Loan Calculator '!$D$16,E22*('Loan Calculator '!$D$16*'Loan Calculator '!$D$20)-$B22)</f>
        <v>6613.700932032807</v>
      </c>
      <c r="E22" s="16">
        <f>IF('Loan Calculator '!$D$8="Flat", (B8+B8*C8*'Loan Calculator '!$D$16)/('Loan Calculator '!$D$16*'Loan Calculator '!$D$20), PMT(C8/'Loan Calculator '!$D$20, 'Loan Calculator '!$D$16*'Loan Calculator '!$D$20, -B8))</f>
        <v>943.56168220054678</v>
      </c>
      <c r="F22" s="47">
        <f>IF('Loan Calculator '!$D$8="Flat",$B22*$C22/'Loan Calculator '!$D$20,$C22/'Loan Calculator '!$D$20)</f>
        <v>4.1666666666666666E-3</v>
      </c>
      <c r="G22" s="16">
        <f t="shared" si="0"/>
        <v>56613.700932032807</v>
      </c>
    </row>
    <row r="23" spans="2:7" ht="20" customHeight="1" x14ac:dyDescent="0.35">
      <c r="B23" s="32">
        <v>50000</v>
      </c>
      <c r="C23" s="15">
        <v>0.05</v>
      </c>
      <c r="D23" s="16">
        <f>IF('Loan Calculator '!$D$8="Flat",$B23*$C23*'Loan Calculator '!$D$16,E23*('Loan Calculator '!$D$16*'Loan Calculator '!$D$20)-$B23)</f>
        <v>6613.700932032807</v>
      </c>
      <c r="E23" s="16">
        <f>IF('Loan Calculator '!$D$8="Flat", (B8+B8*C8*'Loan Calculator '!$D$16)/('Loan Calculator '!$D$16*'Loan Calculator '!$D$20), PMT(C8/'Loan Calculator '!$D$20, 'Loan Calculator '!$D$16*'Loan Calculator '!$D$20, -B8))</f>
        <v>943.56168220054678</v>
      </c>
      <c r="F23" s="47">
        <f>IF('Loan Calculator '!$D$8="Flat",$B23*$C23/'Loan Calculator '!$D$20,$C23/'Loan Calculator '!$D$20)</f>
        <v>4.1666666666666666E-3</v>
      </c>
      <c r="G23" s="16">
        <f t="shared" si="0"/>
        <v>56613.700932032807</v>
      </c>
    </row>
    <row r="24" spans="2:7" ht="20" customHeight="1" x14ac:dyDescent="0.35">
      <c r="B24" s="32">
        <v>50000</v>
      </c>
      <c r="C24" s="15">
        <v>0.05</v>
      </c>
      <c r="D24" s="16">
        <f>IF('Loan Calculator '!$D$8="Flat",$B24*$C24*'Loan Calculator '!$D$16,E24*('Loan Calculator '!$D$16*'Loan Calculator '!$D$20)-$B24)</f>
        <v>6613.700932032807</v>
      </c>
      <c r="E24" s="16">
        <f>IF('Loan Calculator '!$D$8="Flat", (B8+B8*C8*'Loan Calculator '!$D$16)/('Loan Calculator '!$D$16*'Loan Calculator '!$D$20), PMT(C8/'Loan Calculator '!$D$20, 'Loan Calculator '!$D$16*'Loan Calculator '!$D$20, -B8))</f>
        <v>943.56168220054678</v>
      </c>
      <c r="F24" s="47">
        <f>IF('Loan Calculator '!$D$8="Flat",$B24*$C24/'Loan Calculator '!$D$20,$C24/'Loan Calculator '!$D$20)</f>
        <v>4.1666666666666666E-3</v>
      </c>
      <c r="G24" s="16">
        <f t="shared" si="0"/>
        <v>56613.700932032807</v>
      </c>
    </row>
    <row r="25" spans="2:7" ht="20" customHeight="1" x14ac:dyDescent="0.35">
      <c r="B25" s="32">
        <v>50000</v>
      </c>
      <c r="C25" s="15">
        <v>0.05</v>
      </c>
      <c r="D25" s="16">
        <f>IF('Loan Calculator '!$D$8="Flat",$B25*$C25*'Loan Calculator '!$D$16,E25*('Loan Calculator '!$D$16*'Loan Calculator '!$D$20)-$B25)</f>
        <v>6613.700932032807</v>
      </c>
      <c r="E25" s="16">
        <f>IF('Loan Calculator '!$D$8="Flat", (B8+B8*C8*'Loan Calculator '!$D$16)/('Loan Calculator '!$D$16*'Loan Calculator '!$D$20), PMT(C8/'Loan Calculator '!$D$20, 'Loan Calculator '!$D$16*'Loan Calculator '!$D$20, -B8))</f>
        <v>943.56168220054678</v>
      </c>
      <c r="F25" s="47">
        <f>IF('Loan Calculator '!$D$8="Flat",$B25*$C25/'Loan Calculator '!$D$20,$C25/'Loan Calculator '!$D$20)</f>
        <v>4.1666666666666666E-3</v>
      </c>
      <c r="G25" s="16">
        <f t="shared" si="0"/>
        <v>56613.700932032807</v>
      </c>
    </row>
    <row r="26" spans="2:7" ht="20" customHeight="1" x14ac:dyDescent="0.35">
      <c r="B26" s="32">
        <v>50000</v>
      </c>
      <c r="C26" s="15">
        <v>0.05</v>
      </c>
      <c r="D26" s="16">
        <f>IF('Loan Calculator '!$D$8="Flat",$B26*$C26*'Loan Calculator '!$D$16,E26*('Loan Calculator '!$D$16*'Loan Calculator '!$D$20)-$B26)</f>
        <v>6613.700932032807</v>
      </c>
      <c r="E26" s="16">
        <f>IF('Loan Calculator '!$D$8="Flat", (B8+B8*C8*'Loan Calculator '!$D$16)/('Loan Calculator '!$D$16*'Loan Calculator '!$D$20), PMT(C8/'Loan Calculator '!$D$20, 'Loan Calculator '!$D$16*'Loan Calculator '!$D$20, -B8))</f>
        <v>943.56168220054678</v>
      </c>
      <c r="F26" s="47">
        <f>IF('Loan Calculator '!$D$8="Flat",$B26*$C26/'Loan Calculator '!$D$20,$C26/'Loan Calculator '!$D$20)</f>
        <v>4.1666666666666666E-3</v>
      </c>
      <c r="G26" s="16">
        <f t="shared" si="0"/>
        <v>56613.700932032807</v>
      </c>
    </row>
    <row r="27" spans="2:7" ht="20" customHeight="1" x14ac:dyDescent="0.35">
      <c r="B27" s="32">
        <v>50000</v>
      </c>
      <c r="C27" s="15">
        <v>0.05</v>
      </c>
      <c r="D27" s="16">
        <f>IF('Loan Calculator '!$D$8="Flat",$B27*$C27*'Loan Calculator '!$D$16,E27*('Loan Calculator '!$D$16*'Loan Calculator '!$D$20)-$B27)</f>
        <v>6613.700932032807</v>
      </c>
      <c r="E27" s="16">
        <f>IF('Loan Calculator '!$D$8="Flat", (B8+B8*C8*'Loan Calculator '!$D$16)/('Loan Calculator '!$D$16*'Loan Calculator '!$D$20), PMT(C8/'Loan Calculator '!$D$20, 'Loan Calculator '!$D$16*'Loan Calculator '!$D$20, -B8))</f>
        <v>943.56168220054678</v>
      </c>
      <c r="F27" s="47">
        <f>IF('Loan Calculator '!$D$8="Flat",$B27*$C27/'Loan Calculator '!$D$20,$C27/'Loan Calculator '!$D$20)</f>
        <v>4.1666666666666666E-3</v>
      </c>
      <c r="G27" s="16">
        <f t="shared" si="0"/>
        <v>56613.700932032807</v>
      </c>
    </row>
    <row r="28" spans="2:7" ht="20" customHeight="1" x14ac:dyDescent="0.35">
      <c r="B28" s="32">
        <v>50000</v>
      </c>
      <c r="C28" s="15">
        <v>0.05</v>
      </c>
      <c r="D28" s="16">
        <f>IF('Loan Calculator '!$D$8="Flat",$B28*$C28*'Loan Calculator '!$D$16,E28*('Loan Calculator '!$D$16*'Loan Calculator '!$D$20)-$B28)</f>
        <v>6613.700932032807</v>
      </c>
      <c r="E28" s="16">
        <f>IF('Loan Calculator '!$D$8="Flat", (B8+B8*C8*'Loan Calculator '!$D$16)/('Loan Calculator '!$D$16*'Loan Calculator '!$D$20), PMT(C8/'Loan Calculator '!$D$20, 'Loan Calculator '!$D$16*'Loan Calculator '!$D$20, -B8))</f>
        <v>943.56168220054678</v>
      </c>
      <c r="F28" s="47">
        <f>IF('Loan Calculator '!$D$8="Flat",$B28*$C28/'Loan Calculator '!$D$20,$C28/'Loan Calculator '!$D$20)</f>
        <v>4.1666666666666666E-3</v>
      </c>
      <c r="G28" s="16">
        <f t="shared" si="0"/>
        <v>56613.700932032807</v>
      </c>
    </row>
    <row r="29" spans="2:7" ht="20" customHeight="1" x14ac:dyDescent="0.35">
      <c r="B29" s="32">
        <v>50000</v>
      </c>
      <c r="C29" s="15">
        <v>0.05</v>
      </c>
      <c r="D29" s="16">
        <f>IF('Loan Calculator '!$D$8="Flat",$B29*$C29*'Loan Calculator '!$D$16,E29*('Loan Calculator '!$D$16*'Loan Calculator '!$D$20)-$B29)</f>
        <v>6613.700932032807</v>
      </c>
      <c r="E29" s="16">
        <f>IF('Loan Calculator '!$D$8="Flat", (B8+B8*C8*'Loan Calculator '!$D$16)/('Loan Calculator '!$D$16*'Loan Calculator '!$D$20), PMT(C8/'Loan Calculator '!$D$20, 'Loan Calculator '!$D$16*'Loan Calculator '!$D$20, -B8))</f>
        <v>943.56168220054678</v>
      </c>
      <c r="F29" s="47">
        <f>IF('Loan Calculator '!$D$8="Flat",$B29*$C29/'Loan Calculator '!$D$20,$C29/'Loan Calculator '!$D$20)</f>
        <v>4.1666666666666666E-3</v>
      </c>
      <c r="G29" s="16">
        <f t="shared" si="0"/>
        <v>56613.700932032807</v>
      </c>
    </row>
    <row r="30" spans="2:7" ht="20" customHeight="1" x14ac:dyDescent="0.35">
      <c r="B30" s="32">
        <v>50000</v>
      </c>
      <c r="C30" s="15">
        <v>0.05</v>
      </c>
      <c r="D30" s="16">
        <f>IF('Loan Calculator '!$D$8="Flat",$B30*$C30*'Loan Calculator '!$D$16,E30*('Loan Calculator '!$D$16*'Loan Calculator '!$D$20)-$B30)</f>
        <v>6613.700932032807</v>
      </c>
      <c r="E30" s="16">
        <f>IF('Loan Calculator '!$D$8="Flat", (B8+B8*C8*'Loan Calculator '!$D$16)/('Loan Calculator '!$D$16*'Loan Calculator '!$D$20), PMT(C8/'Loan Calculator '!$D$20, 'Loan Calculator '!$D$16*'Loan Calculator '!$D$20, -B8))</f>
        <v>943.56168220054678</v>
      </c>
      <c r="F30" s="47">
        <f>IF('Loan Calculator '!$D$8="Flat",$B30*$C30/'Loan Calculator '!$D$20,$C30/'Loan Calculator '!$D$20)</f>
        <v>4.1666666666666666E-3</v>
      </c>
      <c r="G30" s="16">
        <f t="shared" si="0"/>
        <v>56613.700932032807</v>
      </c>
    </row>
    <row r="31" spans="2:7" ht="20" customHeight="1" x14ac:dyDescent="0.35">
      <c r="B31" s="32">
        <v>50000</v>
      </c>
      <c r="C31" s="15">
        <v>0.05</v>
      </c>
      <c r="D31" s="16">
        <f>IF('Loan Calculator '!$D$8="Flat",$B31*$C31*'Loan Calculator '!$D$16,E31*('Loan Calculator '!$D$16*'Loan Calculator '!$D$20)-$B31)</f>
        <v>6613.700932032807</v>
      </c>
      <c r="E31" s="16">
        <f>IF('Loan Calculator '!$D$8="Flat", (B8+B8*C8*'Loan Calculator '!$D$16)/('Loan Calculator '!$D$16*'Loan Calculator '!$D$20), PMT(C8/'Loan Calculator '!$D$20, 'Loan Calculator '!$D$16*'Loan Calculator '!$D$20, -B8))</f>
        <v>943.56168220054678</v>
      </c>
      <c r="F31" s="47">
        <f>IF('Loan Calculator '!$D$8="Flat",$B31*$C31/'Loan Calculator '!$D$20,$C31/'Loan Calculator '!$D$20)</f>
        <v>4.1666666666666666E-3</v>
      </c>
      <c r="G31" s="16">
        <f t="shared" si="0"/>
        <v>56613.700932032807</v>
      </c>
    </row>
    <row r="32" spans="2:7" ht="20" customHeight="1" x14ac:dyDescent="0.35">
      <c r="B32" s="32">
        <v>50000</v>
      </c>
      <c r="C32" s="15">
        <v>0.05</v>
      </c>
      <c r="D32" s="16">
        <f>IF('Loan Calculator '!$D$8="Flat",$B32*$C32*'Loan Calculator '!$D$16,E32*('Loan Calculator '!$D$16*'Loan Calculator '!$D$20)-$B32)</f>
        <v>6613.700932032807</v>
      </c>
      <c r="E32" s="16">
        <f>IF('Loan Calculator '!$D$8="Flat", (B8+B8*C8*'Loan Calculator '!$D$16)/('Loan Calculator '!$D$16*'Loan Calculator '!$D$20), PMT(C8/'Loan Calculator '!$D$20, 'Loan Calculator '!$D$16*'Loan Calculator '!$D$20, -B8))</f>
        <v>943.56168220054678</v>
      </c>
      <c r="F32" s="47">
        <f>IF('Loan Calculator '!$D$8="Flat",$B32*$C32/'Loan Calculator '!$D$20,$C32/'Loan Calculator '!$D$20)</f>
        <v>4.1666666666666666E-3</v>
      </c>
      <c r="G32" s="16">
        <f t="shared" si="0"/>
        <v>56613.700932032807</v>
      </c>
    </row>
    <row r="33" spans="2:7" ht="20" customHeight="1" x14ac:dyDescent="0.35">
      <c r="B33" s="32">
        <v>50000</v>
      </c>
      <c r="C33" s="15">
        <v>0.05</v>
      </c>
      <c r="D33" s="16">
        <f>IF('Loan Calculator '!$D$8="Flat",$B33*$C33*'Loan Calculator '!$D$16,E33*('Loan Calculator '!$D$16*'Loan Calculator '!$D$20)-$B33)</f>
        <v>6613.700932032807</v>
      </c>
      <c r="E33" s="16">
        <f>IF('Loan Calculator '!$D$8="Flat", (B8+B8*C8*'Loan Calculator '!$D$16)/('Loan Calculator '!$D$16*'Loan Calculator '!$D$20), PMT(C8/'Loan Calculator '!$D$20, 'Loan Calculator '!$D$16*'Loan Calculator '!$D$20, -B8))</f>
        <v>943.56168220054678</v>
      </c>
      <c r="F33" s="47">
        <f>IF('Loan Calculator '!$D$8="Flat",$B33*$C33/'Loan Calculator '!$D$20,$C33/'Loan Calculator '!$D$20)</f>
        <v>4.1666666666666666E-3</v>
      </c>
      <c r="G33" s="16">
        <f t="shared" si="0"/>
        <v>56613.700932032807</v>
      </c>
    </row>
    <row r="34" spans="2:7" ht="20" customHeight="1" x14ac:dyDescent="0.35">
      <c r="B34" s="32">
        <v>50000</v>
      </c>
      <c r="C34" s="15">
        <v>0.05</v>
      </c>
      <c r="D34" s="16">
        <f>IF('Loan Calculator '!$D$8="Flat",$B34*$C34*'Loan Calculator '!$D$16,E34*('Loan Calculator '!$D$16*'Loan Calculator '!$D$20)-$B34)</f>
        <v>6613.700932032807</v>
      </c>
      <c r="E34" s="16">
        <f>IF('Loan Calculator '!$D$8="Flat", (B8+B8*C8*'Loan Calculator '!$D$16)/('Loan Calculator '!$D$16*'Loan Calculator '!$D$20), PMT(C8/'Loan Calculator '!$D$20, 'Loan Calculator '!$D$16*'Loan Calculator '!$D$20, -B8))</f>
        <v>943.56168220054678</v>
      </c>
      <c r="F34" s="47">
        <f>IF('Loan Calculator '!$D$8="Flat",$B34*$C34/'Loan Calculator '!$D$20,$C34/'Loan Calculator '!$D$20)</f>
        <v>4.1666666666666666E-3</v>
      </c>
      <c r="G34" s="16">
        <f t="shared" si="0"/>
        <v>56613.700932032807</v>
      </c>
    </row>
    <row r="35" spans="2:7" ht="20" customHeight="1" x14ac:dyDescent="0.35">
      <c r="B35" s="32">
        <v>50000</v>
      </c>
      <c r="C35" s="15">
        <v>0.05</v>
      </c>
      <c r="D35" s="16">
        <f>IF('Loan Calculator '!$D$8="Flat",$B35*$C35*'Loan Calculator '!$D$16,E35*('Loan Calculator '!$D$16*'Loan Calculator '!$D$20)-$B35)</f>
        <v>6613.700932032807</v>
      </c>
      <c r="E35" s="16">
        <f>IF('Loan Calculator '!$D$8="Flat", (B8+B8*C8*'Loan Calculator '!$D$16)/('Loan Calculator '!$D$16*'Loan Calculator '!$D$20), PMT(C8/'Loan Calculator '!$D$20, 'Loan Calculator '!$D$16*'Loan Calculator '!$D$20, -B8))</f>
        <v>943.56168220054678</v>
      </c>
      <c r="F35" s="47">
        <f>IF('Loan Calculator '!$D$8="Flat",$B35*$C35/'Loan Calculator '!$D$20,$C35/'Loan Calculator '!$D$20)</f>
        <v>4.1666666666666666E-3</v>
      </c>
      <c r="G35" s="16">
        <f t="shared" si="0"/>
        <v>56613.700932032807</v>
      </c>
    </row>
    <row r="36" spans="2:7" ht="20" customHeight="1" x14ac:dyDescent="0.35">
      <c r="B36" s="32">
        <v>50000</v>
      </c>
      <c r="C36" s="15">
        <v>0.05</v>
      </c>
      <c r="D36" s="16">
        <f>IF('Loan Calculator '!$D$8="Flat",$B36*$C36*'Loan Calculator '!$D$16,E36*('Loan Calculator '!$D$16*'Loan Calculator '!$D$20)-$B36)</f>
        <v>6613.700932032807</v>
      </c>
      <c r="E36" s="16">
        <f>IF('Loan Calculator '!$D$8="Flat", (B8+B8*C8*'Loan Calculator '!$D$16)/('Loan Calculator '!$D$16*'Loan Calculator '!$D$20), PMT(C8/'Loan Calculator '!$D$20, 'Loan Calculator '!$D$16*'Loan Calculator '!$D$20, -B8))</f>
        <v>943.56168220054678</v>
      </c>
      <c r="F36" s="47">
        <f>IF('Loan Calculator '!$D$8="Flat",$B36*$C36/'Loan Calculator '!$D$20,$C36/'Loan Calculator '!$D$20)</f>
        <v>4.1666666666666666E-3</v>
      </c>
      <c r="G36" s="16">
        <f t="shared" si="0"/>
        <v>56613.700932032807</v>
      </c>
    </row>
    <row r="37" spans="2:7" ht="20" customHeight="1" x14ac:dyDescent="0.35">
      <c r="B37" s="32">
        <v>50000</v>
      </c>
      <c r="C37" s="15">
        <v>0.05</v>
      </c>
      <c r="D37" s="16">
        <f>IF('Loan Calculator '!$D$8="Flat",$B37*$C37*'Loan Calculator '!$D$16,E37*('Loan Calculator '!$D$16*'Loan Calculator '!$D$20)-$B37)</f>
        <v>6613.700932032807</v>
      </c>
      <c r="E37" s="16">
        <f>IF('Loan Calculator '!$D$8="Flat", (B8+B8*C8*'Loan Calculator '!$D$16)/('Loan Calculator '!$D$16*'Loan Calculator '!$D$20), PMT(C8/'Loan Calculator '!$D$20, 'Loan Calculator '!$D$16*'Loan Calculator '!$D$20, -B8))</f>
        <v>943.56168220054678</v>
      </c>
      <c r="F37" s="47">
        <f>IF('Loan Calculator '!$D$8="Flat",$B37*$C37/'Loan Calculator '!$D$20,$C37/'Loan Calculator '!$D$20)</f>
        <v>4.1666666666666666E-3</v>
      </c>
      <c r="G37" s="16">
        <f t="shared" si="0"/>
        <v>56613.700932032807</v>
      </c>
    </row>
    <row r="38" spans="2:7" ht="20" customHeight="1" x14ac:dyDescent="0.35">
      <c r="B38" s="32">
        <v>50000</v>
      </c>
      <c r="C38" s="15">
        <v>0.05</v>
      </c>
      <c r="D38" s="16">
        <f>IF('Loan Calculator '!$D$8="Flat",$B38*$C38*'Loan Calculator '!$D$16,E38*('Loan Calculator '!$D$16*'Loan Calculator '!$D$20)-$B38)</f>
        <v>6613.700932032807</v>
      </c>
      <c r="E38" s="16">
        <f>IF('Loan Calculator '!$D$8="Flat", (B8+B8*C8*'Loan Calculator '!$D$16)/('Loan Calculator '!$D$16*'Loan Calculator '!$D$20), PMT(C8/'Loan Calculator '!$D$20, 'Loan Calculator '!$D$16*'Loan Calculator '!$D$20, -B8))</f>
        <v>943.56168220054678</v>
      </c>
      <c r="F38" s="47">
        <f>IF('Loan Calculator '!$D$8="Flat",$B38*$C38/'Loan Calculator '!$D$20,$C38/'Loan Calculator '!$D$20)</f>
        <v>4.1666666666666666E-3</v>
      </c>
      <c r="G38" s="16">
        <f t="shared" si="0"/>
        <v>56613.700932032807</v>
      </c>
    </row>
    <row r="39" spans="2:7" ht="20" customHeight="1" x14ac:dyDescent="0.35">
      <c r="B39" s="32">
        <v>50000</v>
      </c>
      <c r="C39" s="15">
        <v>0.05</v>
      </c>
      <c r="D39" s="16">
        <f>IF('Loan Calculator '!$D$8="Flat",$B39*$C39*'Loan Calculator '!$D$16,E39*('Loan Calculator '!$D$16*'Loan Calculator '!$D$20)-$B39)</f>
        <v>6613.700932032807</v>
      </c>
      <c r="E39" s="16">
        <f>IF('Loan Calculator '!$D$8="Flat", (B8+B8*C8*'Loan Calculator '!$D$16)/('Loan Calculator '!$D$16*'Loan Calculator '!$D$20), PMT(C8/'Loan Calculator '!$D$20, 'Loan Calculator '!$D$16*'Loan Calculator '!$D$20, -B8))</f>
        <v>943.56168220054678</v>
      </c>
      <c r="F39" s="47">
        <f>IF('Loan Calculator '!$D$8="Flat",$B39*$C39/'Loan Calculator '!$D$20,$C39/'Loan Calculator '!$D$20)</f>
        <v>4.1666666666666666E-3</v>
      </c>
      <c r="G39" s="16">
        <f t="shared" si="0"/>
        <v>56613.700932032807</v>
      </c>
    </row>
    <row r="40" spans="2:7" ht="20" customHeight="1" x14ac:dyDescent="0.35">
      <c r="B40" s="32">
        <v>50000</v>
      </c>
      <c r="C40" s="15">
        <v>0.05</v>
      </c>
      <c r="D40" s="16">
        <f>IF('Loan Calculator '!$D$8="Flat",$B40*$C40*'Loan Calculator '!$D$16,E40*('Loan Calculator '!$D$16*'Loan Calculator '!$D$20)-$B40)</f>
        <v>6613.700932032807</v>
      </c>
      <c r="E40" s="16">
        <f>IF('Loan Calculator '!$D$8="Flat", (B8+B8*C8*'Loan Calculator '!$D$16)/('Loan Calculator '!$D$16*'Loan Calculator '!$D$20), PMT(C8/'Loan Calculator '!$D$20, 'Loan Calculator '!$D$16*'Loan Calculator '!$D$20, -B8))</f>
        <v>943.56168220054678</v>
      </c>
      <c r="F40" s="47">
        <f>IF('Loan Calculator '!$D$8="Flat",$B40*$C40/'Loan Calculator '!$D$20,$C40/'Loan Calculator '!$D$20)</f>
        <v>4.1666666666666666E-3</v>
      </c>
      <c r="G40" s="16">
        <f t="shared" si="0"/>
        <v>56613.700932032807</v>
      </c>
    </row>
    <row r="41" spans="2:7" ht="20" customHeight="1" x14ac:dyDescent="0.35">
      <c r="B41" s="32">
        <v>50000</v>
      </c>
      <c r="C41" s="15">
        <v>0.05</v>
      </c>
      <c r="D41" s="16">
        <f>IF('Loan Calculator '!$D$8="Flat",$B41*$C41*'Loan Calculator '!$D$16,E41*('Loan Calculator '!$D$16*'Loan Calculator '!$D$20)-$B41)</f>
        <v>6613.700932032807</v>
      </c>
      <c r="E41" s="16">
        <f>IF('Loan Calculator '!$D$8="Flat", (B8+B8*C8*'Loan Calculator '!$D$16)/('Loan Calculator '!$D$16*'Loan Calculator '!$D$20), PMT(C8/'Loan Calculator '!$D$20, 'Loan Calculator '!$D$16*'Loan Calculator '!$D$20, -B8))</f>
        <v>943.56168220054678</v>
      </c>
      <c r="F41" s="47">
        <f>IF('Loan Calculator '!$D$8="Flat",$B41*$C41/'Loan Calculator '!$D$20,$C41/'Loan Calculator '!$D$20)</f>
        <v>4.1666666666666666E-3</v>
      </c>
      <c r="G41" s="16">
        <f t="shared" si="0"/>
        <v>56613.700932032807</v>
      </c>
    </row>
    <row r="42" spans="2:7" ht="20" customHeight="1" x14ac:dyDescent="0.35">
      <c r="B42" s="32">
        <v>50000</v>
      </c>
      <c r="C42" s="15">
        <v>0.05</v>
      </c>
      <c r="D42" s="16">
        <f>IF('Loan Calculator '!$D$8="Flat",$B42*$C42*'Loan Calculator '!$D$16,E42*('Loan Calculator '!$D$16*'Loan Calculator '!$D$20)-$B42)</f>
        <v>6613.700932032807</v>
      </c>
      <c r="E42" s="16">
        <f>IF('Loan Calculator '!$D$8="Flat", (B8+B8*C8*'Loan Calculator '!$D$16)/('Loan Calculator '!$D$16*'Loan Calculator '!$D$20), PMT(C8/'Loan Calculator '!$D$20, 'Loan Calculator '!$D$16*'Loan Calculator '!$D$20, -B8))</f>
        <v>943.56168220054678</v>
      </c>
      <c r="F42" s="47">
        <f>IF('Loan Calculator '!$D$8="Flat",$B42*$C42/'Loan Calculator '!$D$20,$C42/'Loan Calculator '!$D$20)</f>
        <v>4.1666666666666666E-3</v>
      </c>
      <c r="G42" s="16">
        <f t="shared" si="0"/>
        <v>56613.700932032807</v>
      </c>
    </row>
    <row r="43" spans="2:7" ht="20" customHeight="1" x14ac:dyDescent="0.35">
      <c r="B43" s="32">
        <v>50000</v>
      </c>
      <c r="C43" s="15">
        <v>0.05</v>
      </c>
      <c r="D43" s="16">
        <f>IF('Loan Calculator '!$D$8="Flat",$B43*$C43*'Loan Calculator '!$D$16,E43*('Loan Calculator '!$D$16*'Loan Calculator '!$D$20)-$B43)</f>
        <v>6613.700932032807</v>
      </c>
      <c r="E43" s="16">
        <f>IF('Loan Calculator '!$D$8="Flat", (B8+B8*C8*'Loan Calculator '!$D$16)/('Loan Calculator '!$D$16*'Loan Calculator '!$D$20), PMT(C8/'Loan Calculator '!$D$20, 'Loan Calculator '!$D$16*'Loan Calculator '!$D$20, -B8))</f>
        <v>943.56168220054678</v>
      </c>
      <c r="F43" s="47">
        <f>IF('Loan Calculator '!$D$8="Flat",$B43*$C43/'Loan Calculator '!$D$20,$C43/'Loan Calculator '!$D$20)</f>
        <v>4.1666666666666666E-3</v>
      </c>
      <c r="G43" s="16">
        <f t="shared" si="0"/>
        <v>56613.700932032807</v>
      </c>
    </row>
  </sheetData>
  <pageMargins left="0.25" right="0.25" top="0.25" bottom="0.25" header="0" footer="0"/>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Loan Calculator </vt:lpstr>
      <vt:lpstr>Evaluation </vt:lpstr>
      <vt:lpstr>loan_amt</vt:lpstr>
      <vt:lpstr>Payment_Freq</vt:lpstr>
      <vt:lpstr>'Evaluation '!Print_Area</vt:lpstr>
      <vt:lpstr>'Loan Calculator '!Print_Area</vt:lpstr>
      <vt:lpstr>rate</vt:lpstr>
      <vt:lpstr>term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Mortgage Calculator</dc:title>
  <dc:creator>Sheharyar Shahid</dc:creator>
  <cp:lastModifiedBy>Sheharyar Shahid</cp:lastModifiedBy>
  <cp:lastPrinted>2026-06-01T09:00:59Z</cp:lastPrinted>
  <dcterms:created xsi:type="dcterms:W3CDTF">2025-08-07T09:51:15Z</dcterms:created>
  <dcterms:modified xsi:type="dcterms:W3CDTF">2026-06-01T09:09:15Z</dcterms:modified>
</cp:coreProperties>
</file>